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Matching Maximize Solution Public Company Limited\Matching Maximize Sol PCL(MMS)_Q1'March 25\"/>
    </mc:Choice>
  </mc:AlternateContent>
  <xr:revisionPtr revIDLastSave="0" documentId="13_ncr:1_{298DA202-AC94-4EC9-BAAB-A1B2C131EBEF}" xr6:coauthVersionLast="47" xr6:coauthVersionMax="47" xr10:uidLastSave="{00000000-0000-0000-0000-000000000000}"/>
  <bookViews>
    <workbookView xWindow="-120" yWindow="-120" windowWidth="21840" windowHeight="13020" activeTab="4" xr2:uid="{00000000-000D-0000-FFFF-FFFF00000000}"/>
  </bookViews>
  <sheets>
    <sheet name="2-4 " sheetId="16" r:id="rId1"/>
    <sheet name="5 (3M)" sheetId="22" r:id="rId2"/>
    <sheet name="6" sheetId="23" r:id="rId3"/>
    <sheet name="7" sheetId="24" r:id="rId4"/>
    <sheet name="8-9" sheetId="25" r:id="rId5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4" l="1"/>
  <c r="G24" i="23"/>
  <c r="F39" i="16"/>
  <c r="L18" i="24"/>
  <c r="K19" i="23"/>
  <c r="O19" i="23"/>
  <c r="K12" i="23"/>
  <c r="K24" i="23"/>
  <c r="G25" i="25"/>
  <c r="H24" i="16"/>
  <c r="K77" i="25"/>
  <c r="K69" i="25"/>
  <c r="G77" i="25"/>
  <c r="G69" i="25"/>
  <c r="K25" i="25"/>
  <c r="K36" i="25"/>
  <c r="K41" i="25"/>
  <c r="G36" i="25"/>
  <c r="G41" i="25"/>
  <c r="F23" i="24"/>
  <c r="D23" i="24"/>
  <c r="J23" i="24"/>
  <c r="M24" i="23"/>
  <c r="E24" i="23"/>
  <c r="C24" i="23"/>
  <c r="I24" i="23"/>
  <c r="J23" i="22"/>
  <c r="J16" i="22"/>
  <c r="F23" i="22"/>
  <c r="F16" i="22"/>
  <c r="I77" i="25"/>
  <c r="E77" i="25"/>
  <c r="I69" i="25"/>
  <c r="E69" i="25"/>
  <c r="I25" i="25"/>
  <c r="I36" i="25"/>
  <c r="I41" i="25"/>
  <c r="E25" i="25"/>
  <c r="E36" i="25"/>
  <c r="E41" i="25"/>
  <c r="H16" i="24"/>
  <c r="F16" i="24"/>
  <c r="D16" i="24"/>
  <c r="L11" i="24"/>
  <c r="A29" i="23"/>
  <c r="A30" i="24"/>
  <c r="M17" i="23"/>
  <c r="G17" i="23"/>
  <c r="E17" i="23"/>
  <c r="C17" i="23"/>
  <c r="O12" i="23"/>
  <c r="A3" i="23"/>
  <c r="A3" i="24"/>
  <c r="A3" i="25"/>
  <c r="A51" i="25"/>
  <c r="H23" i="22"/>
  <c r="D23" i="22"/>
  <c r="H16" i="22"/>
  <c r="D16" i="22"/>
  <c r="F25" i="22"/>
  <c r="F33" i="22"/>
  <c r="F36" i="22"/>
  <c r="K79" i="25"/>
  <c r="K82" i="25"/>
  <c r="J25" i="22"/>
  <c r="J33" i="22"/>
  <c r="J36" i="22"/>
  <c r="G79" i="25"/>
  <c r="G82" i="25"/>
  <c r="D25" i="22"/>
  <c r="D33" i="22"/>
  <c r="D36" i="22"/>
  <c r="I79" i="25"/>
  <c r="I82" i="25"/>
  <c r="E79" i="25"/>
  <c r="E82" i="25"/>
  <c r="L21" i="24"/>
  <c r="L23" i="24"/>
  <c r="O24" i="23"/>
  <c r="H25" i="22"/>
  <c r="H33" i="22"/>
  <c r="H36" i="22"/>
  <c r="H40" i="22"/>
  <c r="H43" i="22"/>
  <c r="H46" i="22"/>
  <c r="D40" i="22"/>
  <c r="D43" i="22"/>
  <c r="D46" i="22"/>
  <c r="F40" i="22"/>
  <c r="F43" i="22"/>
  <c r="F46" i="22"/>
  <c r="J40" i="22"/>
  <c r="I17" i="23"/>
  <c r="J43" i="22"/>
  <c r="J46" i="22"/>
  <c r="J16" i="24"/>
  <c r="L14" i="24"/>
  <c r="L16" i="24"/>
  <c r="A141" i="16"/>
  <c r="K17" i="23"/>
  <c r="O15" i="23"/>
  <c r="O17" i="23"/>
  <c r="J24" i="16"/>
  <c r="L39" i="16"/>
  <c r="J39" i="16"/>
  <c r="H39" i="16"/>
  <c r="F24" i="16"/>
  <c r="F41" i="16"/>
  <c r="L24" i="16"/>
  <c r="L121" i="16"/>
  <c r="L124" i="16"/>
  <c r="J121" i="16"/>
  <c r="J124" i="16"/>
  <c r="H121" i="16"/>
  <c r="H124" i="16"/>
  <c r="F121" i="16"/>
  <c r="F124" i="16"/>
  <c r="A98" i="16"/>
  <c r="A95" i="16"/>
  <c r="L78" i="16"/>
  <c r="J78" i="16"/>
  <c r="H78" i="16"/>
  <c r="F78" i="16"/>
  <c r="L70" i="16"/>
  <c r="J70" i="16"/>
  <c r="H70" i="16"/>
  <c r="F70" i="16"/>
  <c r="A51" i="16"/>
  <c r="A49" i="16"/>
  <c r="A96" i="16"/>
  <c r="L41" i="16"/>
  <c r="F80" i="16"/>
  <c r="F126" i="16"/>
  <c r="L80" i="16"/>
  <c r="J80" i="16"/>
  <c r="J126" i="16"/>
  <c r="H80" i="16"/>
  <c r="H126" i="16"/>
  <c r="H41" i="16"/>
  <c r="J41" i="16"/>
  <c r="L126" i="16"/>
</calcChain>
</file>

<file path=xl/sharedStrings.xml><?xml version="1.0" encoding="utf-8"?>
<sst xmlns="http://schemas.openxmlformats.org/spreadsheetml/2006/main" count="287" uniqueCount="172">
  <si>
    <t>บริษัท แม็ทชิ่ง แม็กซิไมซ์ โซลูชั่น จำกัด (มหาชน)</t>
  </si>
  <si>
    <t>งบฐานะการเงิน</t>
  </si>
  <si>
    <t>ณ วันที่ 31 มีนาคม พ.ศ. 2568</t>
  </si>
  <si>
    <t>หน่วย : พันบาท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</si>
  <si>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</si>
  <si>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</si>
  <si>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</si>
  <si>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</si>
  <si>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31 มีนาคม</t>
  </si>
  <si>
    <t xml:space="preserve">31 ธันวาคม </t>
  </si>
  <si>
    <t>หมายเหตุ</t>
  </si>
  <si>
    <t>พ.ศ. 2568</t>
  </si>
  <si>
    <t>พ.ศ. 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</si>
  <si>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</si>
  <si>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</si>
  <si>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</si>
  <si>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</si>
  <si>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</si>
  <si>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ลูกหนี้การค้าและลูกหนี้หมุนเวียนอื่น - สุทธิ</t>
  </si>
  <si>
    <t>เงินให้กู้ยืมระยะสั้นแก่บริษัทย่อย - สุทธิ</t>
  </si>
  <si>
    <t xml:space="preserve">สินค้าคงเหลือ </t>
  </si>
  <si>
    <t>สินทรัพย์ภาษีเงินได้ส่วนที่หมุนเวียน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</si>
  <si>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</si>
  <si>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</si>
  <si>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</si>
  <si>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</si>
  <si>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เงินลงทุนในการร่วมค้า - สุทธิ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</si>
  <si>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</si>
  <si>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</si>
  <si>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</si>
  <si>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สินทรัพย์ภาษีเงินได้ส่วนที่ไม่หมุนเวียน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</si>
  <si>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</si>
  <si>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</si>
  <si>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</si>
  <si>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</si>
  <si>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       กรรมการ  ___________________________________________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</si>
  <si>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</si>
  <si>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</si>
  <si>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</si>
  <si>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 xml:space="preserve">เจ้าหนี้การค้าและเจ้าหนี้หมุนเวียนอื่น </t>
  </si>
  <si>
    <t>เงินกู้ยืมระยะยาวจากกิจการที่เกี่ยวข้องกัน</t>
  </si>
  <si>
    <t>ส่วนที่ถึงกำหนดชำระภายในหนึ่งปี</t>
  </si>
  <si>
    <t>หนี้สินตามสัญญาเช่า</t>
  </si>
  <si>
    <t xml:space="preserve">ส่วนที่ถึงกำหนดชำระภายในหนึ่งปี 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</si>
  <si>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</si>
  <si>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</si>
  <si>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</si>
  <si>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</si>
  <si>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</si>
  <si>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</si>
  <si>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</si>
  <si>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</si>
  <si>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</si>
  <si>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 จำนวน 781.63 ล้านหุ้น </t>
  </si>
  <si>
    <t xml:space="preserve">   มูลค่าที่ตราไว้หุ้นละ 1 บาท</t>
  </si>
  <si>
    <t>ทุนที่ออกและชำระแล้ว</t>
  </si>
  <si>
    <t>หุ้นสามัญ จำนวน 781.63 ล้านหุ้น</t>
  </si>
  <si>
    <t xml:space="preserve">   จ่ายชำระแล้วหุ้นละ 1 บาท</t>
  </si>
  <si>
    <t>ส่วนเกินมูลค่าหุ้น</t>
  </si>
  <si>
    <t>กำไรสะสม</t>
  </si>
  <si>
    <t>ยังไม่จัดสรร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</si>
  <si>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</si>
  <si>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</si>
  <si>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</si>
  <si>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</si>
  <si>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</si>
  <si>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สำหรับรอบระยะเวลาสามเดือนสิ้นสุดวันที่ 31 มีนาคม พ.ศ. 2568</t>
  </si>
  <si>
    <t>รายได้</t>
  </si>
  <si>
    <t>รายได้จากการให้บริการ</t>
  </si>
  <si>
    <t>รายได้จากการขาย</t>
  </si>
  <si>
    <t>รายได้เงินอุดหนุนจากรัฐบาล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</si>
  <si>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</si>
  <si>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</si>
  <si>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</si>
  <si>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</si>
  <si>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</si>
  <si>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กำไร(ขาดทุน)ขั้นต้น</t>
  </si>
  <si>
    <t>รายได้อื่น</t>
  </si>
  <si>
    <t>ค่าใช้จ่ายในการขายและการให้บริการ</t>
  </si>
  <si>
    <t>ค่าใช้จ่ายในการบริหาร</t>
  </si>
  <si>
    <t xml:space="preserve">   ด้านเครดิตที่คาดว่าจะเกิดขึ้น</t>
  </si>
  <si>
    <t>ต้นทุนทางการเงิน</t>
  </si>
  <si>
    <t>กำไร(ขาดทุน)ก่อนภาษีเงินได้</t>
  </si>
  <si>
    <t>(ค่าใช้จ่าย)รายได้ภาษีเงินได้</t>
  </si>
  <si>
    <t>กำไร(ขาดทุน)สำหรับรอบระยะเวลา</t>
  </si>
  <si>
    <t>กำไร(ขาดทุน)เบ็ดเสร็จอื่น</t>
  </si>
  <si>
    <t>กำไร(ขาดทุน)เบ็ดเสร็จรวมสำหรับ</t>
  </si>
  <si>
    <t xml:space="preserve">   รอบระยะเวลา - สุทธิจากภาษี</t>
  </si>
  <si>
    <t>การแบ่งปันกำไร(ขาดทุน)เบ็ดเสร็จรวม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</si>
  <si>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</si>
  <si>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</si>
  <si>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 xml:space="preserve">กำไร(ขาดทุน)ต่อหุ้น </t>
  </si>
  <si>
    <t>กำไร(ขาดทุน)ต่อหุ้นขั้นพื้นฐาน (บาท)</t>
  </si>
  <si>
    <t xml:space="preserve">งบการเปลี่ยนแปลงส่วนของเจ้าของ </t>
  </si>
  <si>
    <t>ข้อมูลทางการเงินรวม (ยังไม่ได้ตรวจสอบ)</t>
  </si>
  <si>
    <t>ส่วนของผู้เป็นเจ้าของของบริษัทใหญ่</t>
  </si>
  <si>
    <t>กำไร(ขาดทุน)สะสม</t>
  </si>
  <si>
    <t>ทุนที่ออก</t>
  </si>
  <si>
    <t>ส่วนเกิน</t>
  </si>
  <si>
    <t xml:space="preserve">จัดสรรแล้ว - </t>
  </si>
  <si>
    <t>รวมส่วนของผู้เป็นเจ้าของ</t>
  </si>
  <si>
    <t>ส่วนได้เสียที่ไม่มี</t>
  </si>
  <si>
    <t>รวม</t>
  </si>
  <si>
    <t>และชำระแล้ว</t>
  </si>
  <si>
    <t>มูลค่าหุ้น</t>
  </si>
  <si>
    <t>สำรองตามกฎหมาย</t>
  </si>
  <si>
    <t>ยังไม่ได้จัดสรร</t>
  </si>
  <si>
    <t>ของบริษัทใหญ่</t>
  </si>
  <si>
    <t>อำนาจควบคุม</t>
  </si>
  <si>
    <t>ยอดยกมา ณ วันที่ 1 มกราคม พ.ศ. 2567</t>
  </si>
  <si>
    <t>การเปลี่ยนแปลงในส่วนของเจ้าของสำหรับรอบระยะเวลา</t>
  </si>
  <si>
    <t>กำไรเบ็ดเสร็จรวมสำหรับรอบระยะเวลา</t>
  </si>
  <si>
    <t>ยอดคงเหลือ ณ วันที่ 31 มีนาคม พ.ศ. 2567</t>
  </si>
  <si>
    <t>ยอดยกมา ณ วันที่ 1 มกราคม พ.ศ. 2568</t>
  </si>
  <si>
    <t>ขาดทุนเบ็ดเสร็จรวมสำหรับรอบระยะเวลา</t>
  </si>
  <si>
    <t>ยอดคงเหลือ ณ วันที่ 31 มีนาคม พ.ศ. 2568</t>
  </si>
  <si>
    <t>งบการเปลี่ยนแปลงส่วนของเจ้าของ</t>
  </si>
  <si>
    <t>ข้อมูลการเงินเฉพาะกิจการ (ยังไม่ได้ตรวจสอบ)</t>
  </si>
  <si>
    <t>จัดสรรแล้ว -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</si>
  <si>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</si>
  <si>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</si>
  <si>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</si>
  <si>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(กลับรายการ) ผลขาดทุนด้านเครดิตที่คาดว่า</t>
  </si>
  <si>
    <t xml:space="preserve">   จะเกิดขึ้นของลูกหนี้การค้า</t>
  </si>
  <si>
    <t>ค่าเสื่อมราคาและค่าตัดจำหน่าย</t>
  </si>
  <si>
    <t>ค่าใช้จ่ายผลประโยชน์พนักงาน</t>
  </si>
  <si>
    <t>ค่าเผื่อสินทรัพย์ภาษีเงินได้</t>
  </si>
  <si>
    <t>กำไรจากการจำหน่ายที่ดิน อาคาร และ อุปกรณ์</t>
  </si>
  <si>
    <t>ขาดทุนจากการตัดจำหน่ายที่ดิน อาคาร และ อุปกรณ์</t>
  </si>
  <si>
    <t>กำไรจากการขายสินทรัพย์ทางการเงิน</t>
  </si>
  <si>
    <t xml:space="preserve">   ที่วัดมูลค่าด้วยมูลค่ายุติธรรมผ่านกำไรหรือขาดทุน</t>
  </si>
  <si>
    <t>รายได้ดอกเบี้ยรับ</t>
  </si>
  <si>
    <t>กระแสเงินสดก่อนการเปลี่ยนแปลง</t>
  </si>
  <si>
    <t>ของเงินทุนหมุนเวียน</t>
  </si>
  <si>
    <t>การเปลี่ยนแปลงของเงินทุนหมุนเวียน</t>
  </si>
  <si>
    <t>-  ลูกหนี้การค้าและลูกหนี้หมุนเวียนอื่น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</si>
  <si>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</si>
  <si>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</si>
  <si>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</si>
  <si>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</si>
  <si>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หนี้สินหมุนเวียนอื่น</t>
  </si>
  <si>
    <t>-  ภาระผูกพันผลประโยชน์พนักงาน</t>
  </si>
  <si>
    <t>กระแสเงินสดได้มาจาก(ใช้ไปใน)กิจกรรมดำเนินงาน</t>
  </si>
  <si>
    <t>รับดอกเบี้ย</t>
  </si>
  <si>
    <t>จ่ายดอกเบี้ย</t>
  </si>
  <si>
    <t>จ่ายภาษีเงินได้</t>
  </si>
  <si>
    <t>เงินสดสุทธิได้มาจาก(ใช้ไปใน)กิจกรรมดำเนินงาน</t>
  </si>
  <si>
    <t>งบกระแสเงินสด</t>
  </si>
  <si>
    <t>กระแสเงินสดจากกิจกรรมลงทุน</t>
  </si>
  <si>
    <t>เงินสดจ่ายเพื่อให้กู้ยืมระยะสั้นแก่บริษัทย่อย</t>
  </si>
  <si>
    <t>เงินสดรับชำระคืนเงินให้กู้ยืมระยะสั้นจากบริษัทย่อย</t>
  </si>
  <si>
    <t>เงินสดจ่ายเพื่อซื้อสินทรัพย์ทางการเงินที่วัดมูลค่าด้วย</t>
  </si>
  <si>
    <t>เงินสดรับจากการจำหน่ายสินทรัพย์ทางการเงินที่วัดมูลค่าด้วย</t>
  </si>
  <si>
    <t>เงินสดจ่ายซื้อที่ดิน อาคาร และอุปกรณ์</t>
  </si>
  <si>
    <t>เงินสดจ่ายซื้อสินทรัพย์ไม่มีตัวตน</t>
  </si>
  <si>
    <t>เงินสดรับจากการจำหน่ายที่ดิน อาคารและอุปกรณ์</t>
  </si>
  <si>
    <t>ดอกเบี้ยรับจากเงินให้กู้ยืมระยะสั้นแก่บริษัทย่อย</t>
  </si>
  <si>
    <t>เงินสดสุทธิ(ใช้ไปใน)ได้มาจากกิจกรรมลงทุน</t>
  </si>
  <si>
    <t>กระแสเงินสดจากกิจกรรมจัดหาเงิน</t>
  </si>
  <si>
    <t>เงินสดจ่ายคืนเงินกู้ยืมระยะสั้นจากธนาคาร</t>
  </si>
  <si>
    <t>เงินสดรับจากเงินกู้ยืมระยะสั้นจากธนาคาร</t>
  </si>
  <si>
    <t>เงินสดจ่ายคืนเงินกู้ยืมระยะยาวจากกิจการที่เกี่ยวข้องกัน</t>
  </si>
  <si>
    <t>เงินสดจ่ายคืนเงินต้นภายใต้สัญญาเช่า</t>
  </si>
  <si>
    <t>เงินสดสุทธิใช้ไปในกิจกรรมจัดหาเงิน</t>
  </si>
  <si>
    <t>เงินสดและรายการเทียบเท่าเพิ่มขี้น(ลดลง)สุทธิ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</si>
  <si>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</si>
  <si>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</si>
  <si>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ข้อมูลเพิ่มเติมกระแสเงินสด</t>
  </si>
  <si>
    <t>รายการที่ไม่ใช่เงินสดที่มีสาระสำคัญ มีดังนี้</t>
  </si>
  <si>
    <t>การเพิ่มขึ้นของสินทรัพย์สิทธิการใช้จากสัญญาเช่า</t>
  </si>
  <si>
    <t>เจ้าหนี้จากการซื้อที่ดิน อาคารและอุปกรณ์</t>
  </si>
  <si>
    <t>กลับรายการ(ขาดทุน)จากค่าเผื่อผลขาดทุน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</si>
</sst>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$&quot;#,##0_);\(&quot;$&quot;#,##0\)"/>
    <numFmt numFmtId="165" formatCode="_(* #,##0_);_(* \(#,##0\);_(* &quot;-&quot;_);_(@_)"/>
    <numFmt numFmtId="166" formatCode="_(* #,##0.00_);_(* \(#,##0.00\);_(* &quot;-&quot;??_);_(@_)"/>
    <numFmt numFmtId="167" formatCode="_-* #,##0_-;\-* #,##0_-;_-* &quot;-&quot;??_-;_-@_-"/>
    <numFmt numFmtId="168" formatCode="#,##0;\(#,##0\);&quot;-&quot;;@"/>
    <numFmt numFmtId="169" formatCode="#,##0;\(#,##0\)"/>
    <numFmt numFmtId="170" formatCode="#,##0;\(#,##0\);\-"/>
    <numFmt numFmtId="171" formatCode="#,##0.000;\(#,##0.000\);&quot;-&quot;;@"/>
    <numFmt numFmtId="172" formatCode="#,##0.0000;\(#,##0.0000\);&quot;-&quot;;@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AngsanaUPC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3"/>
      <color theme="1"/>
      <name val="Browallia New"/>
      <family val="2"/>
    </font>
    <font>
      <u/>
      <sz val="13"/>
      <name val="Browallia New"/>
      <family val="2"/>
    </font>
    <font>
      <b/>
      <sz val="13"/>
      <color theme="1"/>
      <name val="Browallia New"/>
      <family val="2"/>
    </font>
    <font>
      <b/>
      <u/>
      <sz val="13"/>
      <name val="Browallia New"/>
      <family val="2"/>
    </font>
    <font>
      <sz val="12"/>
      <color theme="1"/>
      <name val="Browallia New"/>
      <family val="2"/>
    </font>
    <font>
      <b/>
      <sz val="12"/>
      <color theme="1"/>
      <name val="Browallia New"/>
      <family val="2"/>
    </font>
    <font>
      <sz val="12"/>
      <name val="Browallia New"/>
      <family val="2"/>
    </font>
    <font>
      <b/>
      <sz val="12"/>
      <name val="Browallia New"/>
      <family val="2"/>
    </font>
    <font>
      <u/>
      <sz val="12"/>
      <color theme="1"/>
      <name val="Browallia New"/>
      <family val="2"/>
    </font>
    <font>
      <sz val="12"/>
      <color rgb="FFC00000"/>
      <name val="Browallia Ne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1" fillId="0" borderId="0"/>
    <xf numFmtId="166" fontId="4" fillId="0" borderId="0" applyFont="0" applyFill="0" applyBorder="0" applyAlignment="0" applyProtection="0"/>
    <xf numFmtId="0" fontId="4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234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25" applyFont="1" applyAlignment="1">
      <alignment horizontal="right" vertical="center" wrapText="1"/>
    </xf>
    <xf numFmtId="0" fontId="8" fillId="0" borderId="1" xfId="25" applyFont="1" applyBorder="1" applyAlignment="1">
      <alignment horizontal="right" vertical="center" wrapText="1"/>
    </xf>
    <xf numFmtId="167" fontId="9" fillId="0" borderId="0" xfId="1" applyNumberFormat="1" applyFont="1" applyAlignment="1">
      <alignment vertical="center"/>
    </xf>
    <xf numFmtId="167" fontId="9" fillId="0" borderId="0" xfId="1" applyNumberFormat="1" applyFont="1" applyBorder="1" applyAlignment="1">
      <alignment vertical="center"/>
    </xf>
    <xf numFmtId="167" fontId="9" fillId="0" borderId="0" xfId="1" applyNumberFormat="1" applyFont="1" applyFill="1" applyAlignment="1">
      <alignment vertical="center"/>
    </xf>
    <xf numFmtId="0" fontId="9" fillId="0" borderId="0" xfId="0" applyFont="1" applyAlignment="1">
      <alignment horizontal="justify" vertical="center" wrapText="1"/>
    </xf>
    <xf numFmtId="168" fontId="9" fillId="0" borderId="0" xfId="10" applyNumberFormat="1" applyFont="1" applyFill="1" applyBorder="1" applyAlignment="1">
      <alignment horizontal="right" vertical="center"/>
    </xf>
    <xf numFmtId="168" fontId="9" fillId="0" borderId="0" xfId="10" applyNumberFormat="1" applyFont="1" applyFill="1" applyAlignment="1">
      <alignment horizontal="right" vertical="center"/>
    </xf>
    <xf numFmtId="168" fontId="9" fillId="0" borderId="0" xfId="1" applyNumberFormat="1" applyFont="1" applyFill="1" applyAlignment="1">
      <alignment horizontal="right" vertical="top" wrapText="1"/>
    </xf>
    <xf numFmtId="168" fontId="9" fillId="0" borderId="1" xfId="10" applyNumberFormat="1" applyFont="1" applyFill="1" applyBorder="1" applyAlignment="1">
      <alignment horizontal="right" vertical="center"/>
    </xf>
    <xf numFmtId="168" fontId="9" fillId="0" borderId="0" xfId="1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horizontal="left" vertical="center" wrapText="1"/>
    </xf>
    <xf numFmtId="167" fontId="9" fillId="0" borderId="0" xfId="1" applyNumberFormat="1" applyFont="1" applyFill="1" applyBorder="1" applyAlignment="1">
      <alignment vertical="center"/>
    </xf>
    <xf numFmtId="167" fontId="9" fillId="0" borderId="0" xfId="1" applyNumberFormat="1" applyFont="1" applyBorder="1" applyAlignment="1">
      <alignment horizontal="right" vertical="center" wrapText="1"/>
    </xf>
    <xf numFmtId="167" fontId="9" fillId="0" borderId="1" xfId="1" applyNumberFormat="1" applyFont="1" applyBorder="1" applyAlignment="1">
      <alignment horizontal="right" vertical="center" wrapText="1"/>
    </xf>
    <xf numFmtId="167" fontId="9" fillId="0" borderId="0" xfId="1" applyNumberFormat="1" applyFont="1" applyFill="1" applyBorder="1" applyAlignment="1">
      <alignment horizontal="right" vertical="center" wrapText="1"/>
    </xf>
    <xf numFmtId="0" fontId="8" fillId="0" borderId="0" xfId="23" applyFont="1" applyAlignment="1">
      <alignment horizontal="left" vertical="center"/>
    </xf>
    <xf numFmtId="168" fontId="9" fillId="0" borderId="0" xfId="10" applyNumberFormat="1" applyFont="1" applyBorder="1" applyAlignment="1">
      <alignment horizontal="right" vertical="center"/>
    </xf>
    <xf numFmtId="168" fontId="9" fillId="0" borderId="1" xfId="1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168" fontId="9" fillId="0" borderId="0" xfId="1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168" fontId="9" fillId="0" borderId="0" xfId="1" applyNumberFormat="1" applyFont="1" applyFill="1" applyAlignment="1">
      <alignment vertical="top"/>
    </xf>
    <xf numFmtId="0" fontId="9" fillId="0" borderId="0" xfId="23" applyFont="1" applyAlignment="1">
      <alignment horizontal="left" vertical="center"/>
    </xf>
    <xf numFmtId="167" fontId="9" fillId="0" borderId="0" xfId="1" applyNumberFormat="1" applyFont="1" applyAlignment="1">
      <alignment horizontal="right" vertical="center" wrapText="1"/>
    </xf>
    <xf numFmtId="167" fontId="9" fillId="0" borderId="0" xfId="1" applyNumberFormat="1" applyFont="1" applyFill="1" applyAlignment="1">
      <alignment horizontal="right" vertical="center" wrapText="1"/>
    </xf>
    <xf numFmtId="168" fontId="10" fillId="0" borderId="0" xfId="10" applyNumberFormat="1" applyFont="1" applyBorder="1" applyAlignment="1">
      <alignment horizontal="right" vertical="center"/>
    </xf>
    <xf numFmtId="168" fontId="9" fillId="0" borderId="2" xfId="1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169" fontId="9" fillId="0" borderId="0" xfId="1" applyNumberFormat="1" applyFont="1" applyBorder="1" applyAlignment="1">
      <alignment vertical="center"/>
    </xf>
    <xf numFmtId="168" fontId="9" fillId="0" borderId="0" xfId="2" applyNumberFormat="1" applyFont="1" applyFill="1" applyBorder="1" applyAlignment="1">
      <alignment horizontal="right" vertical="center"/>
    </xf>
    <xf numFmtId="168" fontId="9" fillId="0" borderId="1" xfId="2" applyNumberFormat="1" applyFont="1" applyFill="1" applyBorder="1" applyAlignment="1">
      <alignment horizontal="right" vertical="center"/>
    </xf>
    <xf numFmtId="168" fontId="10" fillId="0" borderId="0" xfId="2" applyNumberFormat="1" applyFont="1" applyFill="1" applyBorder="1" applyAlignment="1">
      <alignment horizontal="right" vertical="center"/>
    </xf>
    <xf numFmtId="169" fontId="9" fillId="0" borderId="2" xfId="1" applyNumberFormat="1" applyFont="1" applyBorder="1" applyAlignment="1">
      <alignment vertical="center"/>
    </xf>
    <xf numFmtId="168" fontId="8" fillId="0" borderId="0" xfId="1" applyNumberFormat="1" applyFont="1" applyBorder="1" applyAlignment="1">
      <alignment vertical="center"/>
    </xf>
    <xf numFmtId="168" fontId="8" fillId="0" borderId="0" xfId="1" applyNumberFormat="1" applyFont="1" applyBorder="1" applyAlignment="1">
      <alignment horizontal="right" vertical="center"/>
    </xf>
    <xf numFmtId="168" fontId="8" fillId="0" borderId="0" xfId="1" applyNumberFormat="1" applyFont="1" applyFill="1" applyBorder="1" applyAlignment="1">
      <alignment vertical="center"/>
    </xf>
    <xf numFmtId="171" fontId="9" fillId="0" borderId="0" xfId="10" applyNumberFormat="1" applyFont="1" applyFill="1" applyAlignment="1">
      <alignment horizontal="right" vertical="center"/>
    </xf>
    <xf numFmtId="172" fontId="9" fillId="0" borderId="2" xfId="10" applyNumberFormat="1" applyFont="1" applyFill="1" applyBorder="1" applyAlignment="1">
      <alignment horizontal="right" vertical="center"/>
    </xf>
    <xf numFmtId="172" fontId="9" fillId="0" borderId="0" xfId="10" applyNumberFormat="1" applyFont="1" applyFill="1" applyAlignment="1">
      <alignment horizontal="right" vertical="center"/>
    </xf>
    <xf numFmtId="0" fontId="8" fillId="0" borderId="1" xfId="0" applyFont="1" applyBorder="1" applyAlignment="1">
      <alignment horizontal="justify" vertical="center" wrapText="1"/>
    </xf>
    <xf numFmtId="167" fontId="9" fillId="0" borderId="1" xfId="1" applyNumberFormat="1" applyFont="1" applyBorder="1" applyAlignment="1">
      <alignment vertical="center"/>
    </xf>
    <xf numFmtId="167" fontId="9" fillId="0" borderId="1" xfId="1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9" fontId="12" fillId="0" borderId="0" xfId="0" applyNumberFormat="1" applyFont="1" applyAlignment="1">
      <alignment horizontal="left" vertical="center"/>
    </xf>
    <xf numFmtId="169" fontId="12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169" fontId="12" fillId="0" borderId="1" xfId="2" applyNumberFormat="1" applyFont="1" applyFill="1" applyBorder="1" applyAlignment="1">
      <alignment horizontal="right" vertical="center"/>
    </xf>
    <xf numFmtId="169" fontId="10" fillId="0" borderId="0" xfId="0" applyNumberFormat="1" applyFont="1" applyAlignment="1">
      <alignment vertical="center"/>
    </xf>
    <xf numFmtId="169" fontId="12" fillId="0" borderId="0" xfId="0" applyNumberFormat="1" applyFont="1" applyAlignment="1">
      <alignment horizontal="center" vertical="center"/>
    </xf>
    <xf numFmtId="169" fontId="12" fillId="0" borderId="0" xfId="2" applyNumberFormat="1" applyFont="1" applyFill="1" applyBorder="1" applyAlignment="1">
      <alignment horizontal="right" vertical="center"/>
    </xf>
    <xf numFmtId="169" fontId="12" fillId="0" borderId="0" xfId="2" quotePrefix="1" applyNumberFormat="1" applyFont="1" applyFill="1" applyBorder="1" applyAlignment="1">
      <alignment horizontal="right" vertical="center"/>
    </xf>
    <xf numFmtId="169" fontId="12" fillId="0" borderId="0" xfId="0" applyNumberFormat="1" applyFont="1" applyAlignment="1">
      <alignment horizontal="right" vertical="center"/>
    </xf>
    <xf numFmtId="169" fontId="12" fillId="0" borderId="1" xfId="0" applyNumberFormat="1" applyFont="1" applyBorder="1" applyAlignment="1">
      <alignment horizontal="right" vertical="center"/>
    </xf>
    <xf numFmtId="169" fontId="12" fillId="0" borderId="0" xfId="0" quotePrefix="1" applyNumberFormat="1" applyFont="1" applyAlignment="1">
      <alignment horizontal="left" vertical="center"/>
    </xf>
    <xf numFmtId="169" fontId="10" fillId="0" borderId="0" xfId="2" applyNumberFormat="1" applyFont="1" applyFill="1" applyBorder="1" applyAlignment="1">
      <alignment horizontal="right" vertical="center"/>
    </xf>
    <xf numFmtId="169" fontId="12" fillId="0" borderId="0" xfId="0" applyNumberFormat="1" applyFont="1" applyAlignment="1">
      <alignment vertical="center"/>
    </xf>
    <xf numFmtId="169" fontId="12" fillId="0" borderId="0" xfId="26" applyNumberFormat="1" applyFont="1" applyAlignment="1">
      <alignment vertical="center"/>
    </xf>
    <xf numFmtId="168" fontId="10" fillId="0" borderId="1" xfId="2" applyNumberFormat="1" applyFont="1" applyBorder="1" applyAlignment="1">
      <alignment horizontal="right" vertical="center"/>
    </xf>
    <xf numFmtId="168" fontId="10" fillId="0" borderId="0" xfId="19" applyNumberFormat="1" applyFont="1" applyBorder="1" applyAlignment="1">
      <alignment horizontal="right" vertical="center"/>
    </xf>
    <xf numFmtId="169" fontId="10" fillId="0" borderId="1" xfId="0" applyNumberFormat="1" applyFont="1" applyBorder="1" applyAlignment="1">
      <alignment horizontal="right" vertical="center"/>
    </xf>
    <xf numFmtId="169" fontId="10" fillId="0" borderId="2" xfId="2" applyNumberFormat="1" applyFont="1" applyFill="1" applyBorder="1" applyAlignment="1">
      <alignment horizontal="right" vertical="center"/>
    </xf>
    <xf numFmtId="168" fontId="10" fillId="0" borderId="2" xfId="2" applyNumberFormat="1" applyFont="1" applyFill="1" applyBorder="1" applyAlignment="1">
      <alignment horizontal="right" vertical="center"/>
    </xf>
    <xf numFmtId="169" fontId="10" fillId="0" borderId="1" xfId="0" applyNumberFormat="1" applyFont="1" applyBorder="1" applyAlignment="1">
      <alignment vertical="center"/>
    </xf>
    <xf numFmtId="169" fontId="10" fillId="0" borderId="0" xfId="0" applyNumberFormat="1" applyFont="1" applyAlignment="1">
      <alignment horizontal="centerContinuous" vertical="center"/>
    </xf>
    <xf numFmtId="170" fontId="10" fillId="0" borderId="0" xfId="2" applyNumberFormat="1" applyFont="1" applyFill="1" applyBorder="1" applyAlignment="1">
      <alignment horizontal="right" vertical="center"/>
    </xf>
    <xf numFmtId="169" fontId="10" fillId="0" borderId="0" xfId="26" applyNumberFormat="1" applyFont="1" applyAlignment="1">
      <alignment horizontal="left" vertical="center"/>
    </xf>
    <xf numFmtId="168" fontId="10" fillId="0" borderId="0" xfId="2" applyNumberFormat="1" applyFont="1" applyBorder="1" applyAlignment="1">
      <alignment horizontal="right" vertical="center"/>
    </xf>
    <xf numFmtId="169" fontId="10" fillId="0" borderId="0" xfId="0" applyNumberFormat="1" applyFont="1" applyAlignment="1">
      <alignment horizontal="left" vertical="center"/>
    </xf>
    <xf numFmtId="169" fontId="10" fillId="0" borderId="0" xfId="0" applyNumberFormat="1" applyFont="1" applyAlignment="1">
      <alignment horizontal="right" vertical="center"/>
    </xf>
    <xf numFmtId="0" fontId="9" fillId="0" borderId="1" xfId="0" applyFont="1" applyBorder="1" applyAlignment="1">
      <alignment horizontal="centerContinuous" vertical="center"/>
    </xf>
    <xf numFmtId="170" fontId="9" fillId="0" borderId="0" xfId="10" applyNumberFormat="1" applyFont="1" applyFill="1" applyAlignment="1">
      <alignment horizontal="right" vertical="center" wrapText="1"/>
    </xf>
    <xf numFmtId="170" fontId="9" fillId="0" borderId="0" xfId="2" applyNumberFormat="1" applyFont="1" applyFill="1" applyBorder="1" applyAlignment="1">
      <alignment horizontal="right" vertical="center"/>
    </xf>
    <xf numFmtId="170" fontId="9" fillId="0" borderId="1" xfId="2" applyNumberFormat="1" applyFont="1" applyFill="1" applyBorder="1" applyAlignment="1">
      <alignment horizontal="right" vertical="center"/>
    </xf>
    <xf numFmtId="0" fontId="9" fillId="0" borderId="0" xfId="23" applyFont="1" applyAlignment="1">
      <alignment vertical="center"/>
    </xf>
    <xf numFmtId="170" fontId="9" fillId="0" borderId="0" xfId="10" applyNumberFormat="1" applyFont="1" applyFill="1" applyBorder="1" applyAlignment="1">
      <alignment horizontal="right" vertical="center" wrapText="1"/>
    </xf>
    <xf numFmtId="168" fontId="9" fillId="0" borderId="0" xfId="10" applyNumberFormat="1" applyFont="1" applyFill="1" applyAlignment="1">
      <alignment horizontal="right" vertical="center" wrapText="1"/>
    </xf>
    <xf numFmtId="168" fontId="9" fillId="0" borderId="0" xfId="10" applyNumberFormat="1" applyFont="1" applyFill="1" applyAlignment="1">
      <alignment vertical="center"/>
    </xf>
    <xf numFmtId="168" fontId="9" fillId="0" borderId="1" xfId="10" applyNumberFormat="1" applyFont="1" applyFill="1" applyBorder="1" applyAlignment="1">
      <alignment horizontal="right" vertical="center" wrapText="1"/>
    </xf>
    <xf numFmtId="168" fontId="9" fillId="0" borderId="0" xfId="10" applyNumberFormat="1" applyFont="1" applyFill="1" applyBorder="1" applyAlignment="1">
      <alignment horizontal="right" vertical="center" wrapText="1"/>
    </xf>
    <xf numFmtId="168" fontId="9" fillId="0" borderId="2" xfId="2" applyNumberFormat="1" applyFont="1" applyFill="1" applyBorder="1" applyAlignment="1">
      <alignment horizontal="right" vertical="center"/>
    </xf>
    <xf numFmtId="168" fontId="9" fillId="0" borderId="1" xfId="10" applyNumberFormat="1" applyFont="1" applyFill="1" applyBorder="1" applyAlignment="1">
      <alignment vertical="center"/>
    </xf>
    <xf numFmtId="168" fontId="9" fillId="0" borderId="0" xfId="0" applyNumberFormat="1" applyFont="1" applyAlignment="1">
      <alignment vertical="center"/>
    </xf>
    <xf numFmtId="0" fontId="8" fillId="0" borderId="1" xfId="0" quotePrefix="1" applyFont="1" applyBorder="1" applyAlignment="1">
      <alignment vertical="center"/>
    </xf>
    <xf numFmtId="0" fontId="8" fillId="0" borderId="0" xfId="0" quotePrefix="1" applyFont="1" applyAlignment="1">
      <alignment vertical="center"/>
    </xf>
    <xf numFmtId="0" fontId="8" fillId="0" borderId="0" xfId="25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168" fontId="9" fillId="0" borderId="0" xfId="2" applyNumberFormat="1" applyFont="1" applyAlignment="1">
      <alignment horizontal="right"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 wrapText="1"/>
    </xf>
    <xf numFmtId="168" fontId="9" fillId="0" borderId="0" xfId="3" applyNumberFormat="1" applyFont="1" applyFill="1" applyBorder="1" applyAlignment="1">
      <alignment horizontal="right" vertical="center"/>
    </xf>
    <xf numFmtId="3" fontId="9" fillId="0" borderId="0" xfId="0" applyNumberFormat="1" applyFont="1" applyAlignment="1">
      <alignment vertical="center"/>
    </xf>
    <xf numFmtId="168" fontId="9" fillId="0" borderId="1" xfId="3" applyNumberFormat="1" applyFont="1" applyFill="1" applyBorder="1" applyAlignment="1">
      <alignment horizontal="right" vertical="center"/>
    </xf>
    <xf numFmtId="170" fontId="9" fillId="0" borderId="0" xfId="2" applyNumberFormat="1" applyFont="1" applyFill="1" applyAlignment="1">
      <alignment horizontal="right" vertical="center" wrapText="1"/>
    </xf>
    <xf numFmtId="168" fontId="9" fillId="0" borderId="1" xfId="2" applyNumberFormat="1" applyFont="1" applyBorder="1" applyAlignment="1">
      <alignment horizontal="right" vertical="center" wrapText="1"/>
    </xf>
    <xf numFmtId="170" fontId="9" fillId="0" borderId="1" xfId="2" applyNumberFormat="1" applyFont="1" applyFill="1" applyBorder="1" applyAlignment="1">
      <alignment horizontal="right" vertical="center" wrapText="1"/>
    </xf>
    <xf numFmtId="168" fontId="9" fillId="0" borderId="0" xfId="2" applyNumberFormat="1" applyFont="1" applyAlignment="1">
      <alignment horizontal="justify" vertical="center" wrapText="1"/>
    </xf>
    <xf numFmtId="168" fontId="9" fillId="0" borderId="0" xfId="2" applyNumberFormat="1" applyFont="1" applyBorder="1" applyAlignment="1">
      <alignment horizontal="right" vertical="center" wrapText="1"/>
    </xf>
    <xf numFmtId="168" fontId="9" fillId="0" borderId="2" xfId="2" applyNumberFormat="1" applyFont="1" applyBorder="1" applyAlignment="1">
      <alignment horizontal="right" vertical="center" wrapText="1"/>
    </xf>
    <xf numFmtId="43" fontId="9" fillId="0" borderId="0" xfId="1" applyFont="1" applyAlignment="1">
      <alignment vertical="center"/>
    </xf>
    <xf numFmtId="0" fontId="9" fillId="0" borderId="0" xfId="23" applyFont="1" applyAlignment="1">
      <alignment horizontal="center" vertical="center"/>
    </xf>
    <xf numFmtId="168" fontId="9" fillId="0" borderId="0" xfId="2" applyNumberFormat="1" applyFont="1" applyAlignment="1">
      <alignment vertical="center"/>
    </xf>
    <xf numFmtId="0" fontId="9" fillId="0" borderId="0" xfId="21" applyFont="1" applyAlignment="1">
      <alignment horizontal="center" vertical="center"/>
    </xf>
    <xf numFmtId="168" fontId="9" fillId="0" borderId="0" xfId="13" applyNumberFormat="1" applyFont="1" applyAlignment="1">
      <alignment horizontal="right" vertical="center" wrapText="1"/>
    </xf>
    <xf numFmtId="0" fontId="9" fillId="0" borderId="0" xfId="0" applyFont="1" applyAlignment="1">
      <alignment horizontal="justify" vertical="center"/>
    </xf>
    <xf numFmtId="165" fontId="9" fillId="0" borderId="0" xfId="13" applyNumberFormat="1" applyFont="1" applyAlignment="1">
      <alignment horizontal="right" vertical="center" wrapText="1"/>
    </xf>
    <xf numFmtId="168" fontId="9" fillId="0" borderId="1" xfId="13" applyNumberFormat="1" applyFont="1" applyBorder="1" applyAlignment="1">
      <alignment horizontal="right" vertical="center" wrapText="1"/>
    </xf>
    <xf numFmtId="168" fontId="9" fillId="0" borderId="0" xfId="2" applyNumberFormat="1" applyFont="1" applyFill="1" applyAlignment="1">
      <alignment vertical="center"/>
    </xf>
    <xf numFmtId="168" fontId="9" fillId="0" borderId="1" xfId="2" applyNumberFormat="1" applyFont="1" applyFill="1" applyBorder="1" applyAlignment="1">
      <alignment horizontal="right" vertical="center" wrapText="1"/>
    </xf>
    <xf numFmtId="168" fontId="9" fillId="0" borderId="0" xfId="2" applyNumberFormat="1" applyFont="1" applyFill="1" applyBorder="1" applyAlignment="1">
      <alignment horizontal="right" vertical="center" wrapText="1"/>
    </xf>
    <xf numFmtId="49" fontId="9" fillId="0" borderId="0" xfId="23" applyNumberFormat="1" applyFont="1" applyAlignment="1">
      <alignment vertical="center"/>
    </xf>
    <xf numFmtId="0" fontId="9" fillId="0" borderId="0" xfId="21" applyFont="1" applyAlignment="1">
      <alignment vertical="center"/>
    </xf>
    <xf numFmtId="168" fontId="9" fillId="0" borderId="0" xfId="2" applyNumberFormat="1" applyFont="1" applyFill="1" applyAlignment="1">
      <alignment horizontal="right" vertical="center" wrapText="1"/>
    </xf>
    <xf numFmtId="168" fontId="9" fillId="0" borderId="0" xfId="2" applyNumberFormat="1" applyFont="1" applyBorder="1" applyAlignment="1">
      <alignment horizontal="right" vertical="center"/>
    </xf>
    <xf numFmtId="168" fontId="9" fillId="0" borderId="0" xfId="10" applyNumberFormat="1" applyFont="1" applyAlignment="1">
      <alignment horizontal="right" vertical="center" wrapText="1"/>
    </xf>
    <xf numFmtId="0" fontId="8" fillId="0" borderId="0" xfId="21" applyFont="1" applyAlignment="1">
      <alignment horizontal="center" vertical="center"/>
    </xf>
    <xf numFmtId="0" fontId="13" fillId="0" borderId="0" xfId="21" applyFont="1" applyAlignment="1">
      <alignment horizontal="center" vertical="center"/>
    </xf>
    <xf numFmtId="168" fontId="8" fillId="0" borderId="0" xfId="2" quotePrefix="1" applyNumberFormat="1" applyFont="1" applyBorder="1" applyAlignment="1">
      <alignment horizontal="right" vertical="center"/>
    </xf>
    <xf numFmtId="168" fontId="8" fillId="0" borderId="0" xfId="2" quotePrefix="1" applyNumberFormat="1" applyFont="1" applyFill="1" applyBorder="1" applyAlignment="1">
      <alignment horizontal="right" vertical="center"/>
    </xf>
    <xf numFmtId="168" fontId="8" fillId="0" borderId="0" xfId="21" applyNumberFormat="1" applyFont="1" applyAlignment="1">
      <alignment vertical="center"/>
    </xf>
    <xf numFmtId="168" fontId="9" fillId="0" borderId="0" xfId="21" applyNumberFormat="1" applyFont="1" applyAlignment="1">
      <alignment vertical="center"/>
    </xf>
    <xf numFmtId="165" fontId="9" fillId="0" borderId="0" xfId="10" applyNumberFormat="1" applyFont="1" applyFill="1" applyAlignment="1">
      <alignment horizontal="right" vertical="center" wrapText="1"/>
    </xf>
    <xf numFmtId="168" fontId="9" fillId="0" borderId="0" xfId="10" applyNumberFormat="1" applyFont="1" applyAlignment="1">
      <alignment vertical="center"/>
    </xf>
    <xf numFmtId="168" fontId="9" fillId="0" borderId="1" xfId="10" applyNumberFormat="1" applyFont="1" applyBorder="1" applyAlignment="1">
      <alignment horizontal="right" vertical="center" wrapText="1"/>
    </xf>
    <xf numFmtId="168" fontId="9" fillId="0" borderId="1" xfId="13" applyNumberFormat="1" applyFont="1" applyBorder="1" applyAlignment="1">
      <alignment vertical="center"/>
    </xf>
    <xf numFmtId="167" fontId="9" fillId="0" borderId="0" xfId="0" applyNumberFormat="1" applyFont="1" applyAlignment="1">
      <alignment vertical="center"/>
    </xf>
    <xf numFmtId="168" fontId="16" fillId="0" borderId="0" xfId="2" applyNumberFormat="1" applyFont="1" applyFill="1" applyBorder="1" applyAlignment="1">
      <alignment horizontal="right" vertical="center"/>
    </xf>
    <xf numFmtId="0" fontId="14" fillId="0" borderId="0" xfId="25" applyFont="1" applyAlignment="1">
      <alignment vertical="center"/>
    </xf>
    <xf numFmtId="169" fontId="15" fillId="0" borderId="0" xfId="25" quotePrefix="1" applyNumberFormat="1" applyFont="1" applyAlignment="1">
      <alignment horizontal="left" vertical="center"/>
    </xf>
    <xf numFmtId="0" fontId="14" fillId="0" borderId="1" xfId="25" applyFont="1" applyBorder="1" applyAlignment="1">
      <alignment vertical="center"/>
    </xf>
    <xf numFmtId="0" fontId="15" fillId="0" borderId="1" xfId="25" applyFont="1" applyBorder="1" applyAlignment="1">
      <alignment horizontal="right" vertical="center"/>
    </xf>
    <xf numFmtId="0" fontId="15" fillId="0" borderId="0" xfId="25" applyFont="1" applyAlignment="1">
      <alignment horizontal="justify" vertical="center" wrapText="1"/>
    </xf>
    <xf numFmtId="0" fontId="15" fillId="0" borderId="0" xfId="25" applyFont="1" applyAlignment="1">
      <alignment horizontal="center" vertical="center" wrapText="1"/>
    </xf>
    <xf numFmtId="0" fontId="15" fillId="0" borderId="0" xfId="25" applyFont="1" applyAlignment="1">
      <alignment horizontal="right" vertical="center"/>
    </xf>
    <xf numFmtId="0" fontId="15" fillId="0" borderId="0" xfId="25" applyFont="1" applyAlignment="1">
      <alignment vertical="center" wrapText="1"/>
    </xf>
    <xf numFmtId="0" fontId="17" fillId="0" borderId="1" xfId="25" applyFont="1" applyBorder="1" applyAlignment="1">
      <alignment horizontal="right" vertical="center" wrapText="1"/>
    </xf>
    <xf numFmtId="0" fontId="17" fillId="0" borderId="0" xfId="25" applyFont="1" applyAlignment="1">
      <alignment horizontal="right" vertical="center" wrapText="1"/>
    </xf>
    <xf numFmtId="169" fontId="15" fillId="0" borderId="0" xfId="25" applyNumberFormat="1" applyFont="1" applyAlignment="1">
      <alignment horizontal="left" vertical="center"/>
    </xf>
    <xf numFmtId="169" fontId="14" fillId="0" borderId="0" xfId="25" applyNumberFormat="1" applyFont="1" applyAlignment="1">
      <alignment horizontal="left" vertical="center"/>
    </xf>
    <xf numFmtId="168" fontId="14" fillId="0" borderId="0" xfId="11" applyNumberFormat="1" applyFont="1" applyFill="1" applyAlignment="1">
      <alignment horizontal="right" vertical="center"/>
    </xf>
    <xf numFmtId="168" fontId="14" fillId="0" borderId="0" xfId="11" applyNumberFormat="1" applyFont="1" applyFill="1" applyBorder="1" applyAlignment="1">
      <alignment horizontal="right" vertical="center"/>
    </xf>
    <xf numFmtId="168" fontId="14" fillId="0" borderId="0" xfId="7" applyNumberFormat="1" applyFont="1" applyFill="1" applyBorder="1" applyAlignment="1">
      <alignment horizontal="right" vertical="center" wrapText="1"/>
    </xf>
    <xf numFmtId="167" fontId="14" fillId="0" borderId="0" xfId="7" applyNumberFormat="1" applyFont="1" applyFill="1" applyAlignment="1">
      <alignment vertical="center"/>
    </xf>
    <xf numFmtId="167" fontId="14" fillId="0" borderId="0" xfId="7" applyNumberFormat="1" applyFont="1" applyFill="1" applyBorder="1" applyAlignment="1">
      <alignment vertical="center"/>
    </xf>
    <xf numFmtId="168" fontId="16" fillId="0" borderId="0" xfId="2" applyNumberFormat="1" applyFont="1" applyFill="1" applyAlignment="1">
      <alignment horizontal="right" vertical="center"/>
    </xf>
    <xf numFmtId="168" fontId="16" fillId="0" borderId="0" xfId="11" applyNumberFormat="1" applyFont="1" applyFill="1" applyAlignment="1">
      <alignment horizontal="right" vertical="center"/>
    </xf>
    <xf numFmtId="168" fontId="16" fillId="0" borderId="0" xfId="11" applyNumberFormat="1" applyFont="1" applyFill="1" applyBorder="1" applyAlignment="1">
      <alignment horizontal="right" vertical="center"/>
    </xf>
    <xf numFmtId="169" fontId="16" fillId="0" borderId="0" xfId="0" applyNumberFormat="1" applyFont="1" applyAlignment="1">
      <alignment horizontal="left" vertical="top"/>
    </xf>
    <xf numFmtId="169" fontId="16" fillId="0" borderId="0" xfId="0" quotePrefix="1" applyNumberFormat="1" applyFont="1" applyAlignment="1">
      <alignment horizontal="left" vertical="top"/>
    </xf>
    <xf numFmtId="43" fontId="14" fillId="0" borderId="0" xfId="1" applyFont="1" applyFill="1" applyAlignment="1">
      <alignment vertical="center"/>
    </xf>
    <xf numFmtId="167" fontId="16" fillId="0" borderId="0" xfId="2" applyNumberFormat="1" applyFont="1" applyFill="1" applyBorder="1" applyAlignment="1">
      <alignment horizontal="right" vertical="center" wrapText="1"/>
    </xf>
    <xf numFmtId="168" fontId="14" fillId="0" borderId="1" xfId="11" applyNumberFormat="1" applyFont="1" applyFill="1" applyBorder="1" applyAlignment="1">
      <alignment horizontal="right" vertical="center"/>
    </xf>
    <xf numFmtId="168" fontId="16" fillId="0" borderId="1" xfId="11" applyNumberFormat="1" applyFont="1" applyFill="1" applyBorder="1" applyAlignment="1">
      <alignment horizontal="right" vertical="center"/>
    </xf>
    <xf numFmtId="0" fontId="15" fillId="0" borderId="0" xfId="25" applyFont="1" applyAlignment="1">
      <alignment horizontal="right" vertical="center" wrapText="1"/>
    </xf>
    <xf numFmtId="169" fontId="14" fillId="0" borderId="0" xfId="7" applyNumberFormat="1" applyFont="1" applyFill="1" applyAlignment="1">
      <alignment vertical="center"/>
    </xf>
    <xf numFmtId="169" fontId="14" fillId="0" borderId="0" xfId="25" quotePrefix="1" applyNumberFormat="1" applyFont="1" applyAlignment="1">
      <alignment horizontal="left" vertical="center"/>
    </xf>
    <xf numFmtId="169" fontId="16" fillId="0" borderId="0" xfId="2" applyNumberFormat="1" applyFont="1" applyFill="1" applyAlignment="1">
      <alignment horizontal="right" vertical="center"/>
    </xf>
    <xf numFmtId="167" fontId="16" fillId="0" borderId="0" xfId="2" applyNumberFormat="1" applyFont="1" applyFill="1" applyAlignment="1">
      <alignment horizontal="right" vertical="center"/>
    </xf>
    <xf numFmtId="167" fontId="16" fillId="0" borderId="0" xfId="2" applyNumberFormat="1" applyFont="1" applyFill="1" applyBorder="1" applyAlignment="1">
      <alignment horizontal="right" vertical="center"/>
    </xf>
    <xf numFmtId="169" fontId="14" fillId="0" borderId="0" xfId="7" applyNumberFormat="1" applyFont="1" applyFill="1" applyBorder="1" applyAlignment="1">
      <alignment vertical="center"/>
    </xf>
    <xf numFmtId="168" fontId="14" fillId="0" borderId="0" xfId="18" applyNumberFormat="1" applyFont="1" applyFill="1" applyBorder="1" applyAlignment="1">
      <alignment horizontal="right" vertical="center"/>
    </xf>
    <xf numFmtId="169" fontId="16" fillId="0" borderId="0" xfId="7" applyNumberFormat="1" applyFont="1" applyFill="1" applyBorder="1" applyAlignment="1">
      <alignment vertical="center"/>
    </xf>
    <xf numFmtId="168" fontId="16" fillId="0" borderId="0" xfId="18" applyNumberFormat="1" applyFont="1" applyFill="1" applyBorder="1" applyAlignment="1">
      <alignment horizontal="right" vertical="center"/>
    </xf>
    <xf numFmtId="169" fontId="18" fillId="0" borderId="0" xfId="25" applyNumberFormat="1" applyFont="1" applyAlignment="1">
      <alignment horizontal="left" vertical="center"/>
    </xf>
    <xf numFmtId="168" fontId="14" fillId="0" borderId="1" xfId="18" applyNumberFormat="1" applyFont="1" applyFill="1" applyBorder="1" applyAlignment="1">
      <alignment horizontal="right" vertical="center"/>
    </xf>
    <xf numFmtId="168" fontId="16" fillId="0" borderId="1" xfId="18" applyNumberFormat="1" applyFont="1" applyFill="1" applyBorder="1" applyAlignment="1">
      <alignment horizontal="right" vertical="center"/>
    </xf>
    <xf numFmtId="169" fontId="16" fillId="0" borderId="0" xfId="7" applyNumberFormat="1" applyFont="1" applyFill="1" applyAlignment="1">
      <alignment vertical="center"/>
    </xf>
    <xf numFmtId="169" fontId="15" fillId="0" borderId="1" xfId="25" applyNumberFormat="1" applyFont="1" applyBorder="1" applyAlignment="1">
      <alignment horizontal="center" vertical="center"/>
    </xf>
    <xf numFmtId="169" fontId="15" fillId="0" borderId="0" xfId="25" applyNumberFormat="1" applyFont="1" applyAlignment="1">
      <alignment horizontal="center" vertical="center"/>
    </xf>
    <xf numFmtId="168" fontId="14" fillId="0" borderId="0" xfId="25" applyNumberFormat="1" applyFont="1" applyAlignment="1">
      <alignment horizontal="right" vertical="center"/>
    </xf>
    <xf numFmtId="0" fontId="14" fillId="0" borderId="0" xfId="25" applyFont="1" applyAlignment="1">
      <alignment horizontal="center" vertical="center"/>
    </xf>
    <xf numFmtId="168" fontId="16" fillId="0" borderId="0" xfId="25" applyNumberFormat="1" applyFont="1" applyAlignment="1">
      <alignment horizontal="right" vertical="center"/>
    </xf>
    <xf numFmtId="0" fontId="16" fillId="0" borderId="0" xfId="0" applyFont="1" applyAlignment="1">
      <alignment vertical="top"/>
    </xf>
    <xf numFmtId="0" fontId="16" fillId="0" borderId="0" xfId="25" applyFont="1" applyAlignment="1">
      <alignment vertical="center"/>
    </xf>
    <xf numFmtId="168" fontId="14" fillId="0" borderId="1" xfId="25" applyNumberFormat="1" applyFont="1" applyBorder="1" applyAlignment="1">
      <alignment horizontal="right" vertical="center"/>
    </xf>
    <xf numFmtId="168" fontId="16" fillId="0" borderId="1" xfId="25" applyNumberFormat="1" applyFont="1" applyBorder="1" applyAlignment="1">
      <alignment horizontal="right" vertical="center"/>
    </xf>
    <xf numFmtId="0" fontId="14" fillId="0" borderId="0" xfId="25" applyFont="1" applyAlignment="1">
      <alignment horizontal="left" vertical="center"/>
    </xf>
    <xf numFmtId="169" fontId="15" fillId="0" borderId="0" xfId="25" applyNumberFormat="1" applyFont="1" applyAlignment="1">
      <alignment vertical="center"/>
    </xf>
    <xf numFmtId="169" fontId="14" fillId="0" borderId="0" xfId="25" applyNumberFormat="1" applyFont="1" applyAlignment="1">
      <alignment vertical="center"/>
    </xf>
    <xf numFmtId="169" fontId="16" fillId="0" borderId="0" xfId="25" applyNumberFormat="1" applyFont="1" applyAlignment="1">
      <alignment vertical="center"/>
    </xf>
    <xf numFmtId="0" fontId="19" fillId="0" borderId="0" xfId="25" applyFont="1" applyAlignment="1">
      <alignment vertical="center"/>
    </xf>
    <xf numFmtId="0" fontId="16" fillId="0" borderId="0" xfId="25" applyFont="1" applyAlignment="1">
      <alignment horizontal="left" vertical="center"/>
    </xf>
    <xf numFmtId="169" fontId="14" fillId="0" borderId="1" xfId="7" applyNumberFormat="1" applyFont="1" applyFill="1" applyBorder="1" applyAlignment="1">
      <alignment vertical="top"/>
    </xf>
    <xf numFmtId="169" fontId="16" fillId="0" borderId="1" xfId="7" applyNumberFormat="1" applyFont="1" applyFill="1" applyBorder="1" applyAlignment="1">
      <alignment vertical="top"/>
    </xf>
    <xf numFmtId="169" fontId="16" fillId="0" borderId="0" xfId="2" applyNumberFormat="1" applyFont="1" applyFill="1" applyBorder="1" applyAlignment="1">
      <alignment horizontal="right" vertical="center"/>
    </xf>
    <xf numFmtId="168" fontId="14" fillId="0" borderId="2" xfId="11" applyNumberFormat="1" applyFont="1" applyFill="1" applyBorder="1" applyAlignment="1">
      <alignment horizontal="right" vertical="center"/>
    </xf>
    <xf numFmtId="169" fontId="15" fillId="0" borderId="0" xfId="24" applyNumberFormat="1" applyFont="1" applyAlignment="1">
      <alignment horizontal="left" vertical="center"/>
    </xf>
    <xf numFmtId="0" fontId="14" fillId="0" borderId="0" xfId="21" applyFont="1" applyAlignment="1">
      <alignment vertical="center"/>
    </xf>
    <xf numFmtId="169" fontId="14" fillId="0" borderId="0" xfId="24" applyNumberFormat="1" applyFont="1" applyAlignment="1">
      <alignment horizontal="left" vertical="center"/>
    </xf>
    <xf numFmtId="167" fontId="14" fillId="0" borderId="0" xfId="7" applyNumberFormat="1" applyFont="1" applyFill="1" applyBorder="1" applyAlignment="1">
      <alignment horizontal="right" vertical="center" wrapText="1"/>
    </xf>
    <xf numFmtId="167" fontId="16" fillId="0" borderId="0" xfId="7" applyNumberFormat="1" applyFont="1" applyFill="1" applyBorder="1" applyAlignment="1">
      <alignment horizontal="right" vertical="center" wrapText="1"/>
    </xf>
    <xf numFmtId="169" fontId="10" fillId="0" borderId="1" xfId="0" applyNumberFormat="1" applyFont="1" applyBorder="1" applyAlignment="1">
      <alignment horizontal="center" vertical="center"/>
    </xf>
    <xf numFmtId="169" fontId="10" fillId="0" borderId="1" xfId="0" applyNumberFormat="1" applyFont="1" applyBorder="1" applyAlignment="1">
      <alignment horizontal="centerContinuous" vertical="center"/>
    </xf>
    <xf numFmtId="169" fontId="10" fillId="0" borderId="1" xfId="2" applyNumberFormat="1" applyFont="1" applyFill="1" applyBorder="1" applyAlignment="1">
      <alignment horizontal="right" vertical="center"/>
    </xf>
    <xf numFmtId="169" fontId="10" fillId="0" borderId="1" xfId="2" applyNumberFormat="1" applyFont="1" applyFill="1" applyBorder="1" applyAlignment="1">
      <alignment horizontal="centerContinuous" vertical="center"/>
    </xf>
    <xf numFmtId="168" fontId="10" fillId="0" borderId="1" xfId="2" applyNumberFormat="1" applyFont="1" applyFill="1" applyBorder="1" applyAlignment="1">
      <alignment horizontal="right" vertical="center"/>
    </xf>
    <xf numFmtId="168" fontId="10" fillId="0" borderId="0" xfId="0" applyNumberFormat="1" applyFont="1" applyAlignment="1">
      <alignment horizontal="right" vertical="center"/>
    </xf>
    <xf numFmtId="0" fontId="12" fillId="0" borderId="0" xfId="25" applyFont="1" applyAlignment="1">
      <alignment vertical="center"/>
    </xf>
    <xf numFmtId="0" fontId="10" fillId="0" borderId="0" xfId="25" applyFont="1" applyAlignment="1">
      <alignment vertical="center"/>
    </xf>
    <xf numFmtId="169" fontId="12" fillId="0" borderId="0" xfId="25" quotePrefix="1" applyNumberFormat="1" applyFont="1" applyAlignment="1">
      <alignment horizontal="left" vertical="center"/>
    </xf>
    <xf numFmtId="169" fontId="12" fillId="0" borderId="1" xfId="25" quotePrefix="1" applyNumberFormat="1" applyFont="1" applyBorder="1" applyAlignment="1">
      <alignment horizontal="left" vertical="center"/>
    </xf>
    <xf numFmtId="0" fontId="10" fillId="0" borderId="1" xfId="25" applyFont="1" applyBorder="1" applyAlignment="1">
      <alignment vertical="center"/>
    </xf>
    <xf numFmtId="0" fontId="12" fillId="0" borderId="0" xfId="25" quotePrefix="1" applyFont="1" applyAlignment="1">
      <alignment vertical="center"/>
    </xf>
    <xf numFmtId="169" fontId="10" fillId="0" borderId="0" xfId="25" applyNumberFormat="1" applyFont="1" applyAlignment="1">
      <alignment horizontal="left" vertical="center"/>
    </xf>
    <xf numFmtId="167" fontId="10" fillId="0" borderId="0" xfId="7" applyNumberFormat="1" applyFont="1" applyFill="1" applyAlignment="1">
      <alignment vertical="center"/>
    </xf>
    <xf numFmtId="167" fontId="10" fillId="0" borderId="0" xfId="7" applyNumberFormat="1" applyFont="1" applyFill="1" applyBorder="1" applyAlignment="1">
      <alignment vertical="center"/>
    </xf>
    <xf numFmtId="169" fontId="10" fillId="0" borderId="0" xfId="7" applyNumberFormat="1" applyFont="1" applyFill="1" applyBorder="1" applyAlignment="1">
      <alignment vertical="center"/>
    </xf>
    <xf numFmtId="0" fontId="12" fillId="0" borderId="1" xfId="25" quotePrefix="1" applyFont="1" applyBorder="1" applyAlignment="1">
      <alignment vertical="center"/>
    </xf>
    <xf numFmtId="0" fontId="10" fillId="0" borderId="0" xfId="21" applyFont="1" applyAlignment="1">
      <alignment vertical="center"/>
    </xf>
    <xf numFmtId="169" fontId="10" fillId="0" borderId="0" xfId="24" applyNumberFormat="1" applyFont="1" applyAlignment="1">
      <alignment horizontal="left" vertical="center"/>
    </xf>
    <xf numFmtId="167" fontId="10" fillId="0" borderId="0" xfId="7" applyNumberFormat="1" applyFont="1" applyFill="1" applyBorder="1" applyAlignment="1">
      <alignment horizontal="right" vertical="center" wrapText="1"/>
    </xf>
    <xf numFmtId="167" fontId="9" fillId="0" borderId="0" xfId="7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9" fontId="12" fillId="0" borderId="3" xfId="0" applyNumberFormat="1" applyFont="1" applyBorder="1" applyAlignment="1">
      <alignment horizontal="center" vertical="center"/>
    </xf>
    <xf numFmtId="169" fontId="12" fillId="0" borderId="1" xfId="0" applyNumberFormat="1" applyFont="1" applyBorder="1" applyAlignment="1">
      <alignment horizontal="center" vertical="center" wrapText="1"/>
    </xf>
    <xf numFmtId="169" fontId="12" fillId="0" borderId="1" xfId="2" applyNumberFormat="1" applyFont="1" applyFill="1" applyBorder="1" applyAlignment="1">
      <alignment horizontal="right" vertical="center"/>
    </xf>
    <xf numFmtId="0" fontId="14" fillId="0" borderId="1" xfId="25" applyFont="1" applyBorder="1" applyAlignment="1">
      <alignment horizontal="center" vertical="center"/>
    </xf>
    <xf numFmtId="0" fontId="15" fillId="0" borderId="1" xfId="25" applyFont="1" applyBorder="1" applyAlignment="1">
      <alignment horizontal="center" vertical="center" wrapText="1"/>
    </xf>
    <xf numFmtId="0" fontId="15" fillId="0" borderId="3" xfId="25" applyFont="1" applyBorder="1" applyAlignment="1">
      <alignment horizontal="center" vertical="center" wrapText="1"/>
    </xf>
  </cellXfs>
  <cellStyles count="32">
    <cellStyle name="Comma" xfId="1" builtinId="3"/>
    <cellStyle name="Comma 153 2" xfId="31" xr:uid="{4FA68D72-9D8B-46BC-8A76-B72AE69D0DA8}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2 2 2" xfId="5" xr:uid="{00000000-0005-0000-0000-000004000000}"/>
    <cellStyle name="Comma 2 2 3" xfId="6" xr:uid="{00000000-0005-0000-0000-000005000000}"/>
    <cellStyle name="Comma 2 3" xfId="7" xr:uid="{00000000-0005-0000-0000-000006000000}"/>
    <cellStyle name="Comma 2 3 2" xfId="8" xr:uid="{00000000-0005-0000-0000-000007000000}"/>
    <cellStyle name="Comma 2 4" xfId="9" xr:uid="{00000000-0005-0000-0000-000008000000}"/>
    <cellStyle name="Comma 3" xfId="10" xr:uid="{00000000-0005-0000-0000-000009000000}"/>
    <cellStyle name="Comma 3 2" xfId="11" xr:uid="{00000000-0005-0000-0000-00000A000000}"/>
    <cellStyle name="Comma 3 2 2" xfId="12" xr:uid="{00000000-0005-0000-0000-00000B000000}"/>
    <cellStyle name="Comma 3 3" xfId="13" xr:uid="{00000000-0005-0000-0000-00000C000000}"/>
    <cellStyle name="Comma 3 4" xfId="14" xr:uid="{00000000-0005-0000-0000-00000D000000}"/>
    <cellStyle name="Comma 4" xfId="15" xr:uid="{00000000-0005-0000-0000-00000E000000}"/>
    <cellStyle name="Comma 4 2" xfId="16" xr:uid="{00000000-0005-0000-0000-00000F000000}"/>
    <cellStyle name="Comma 5" xfId="17" xr:uid="{00000000-0005-0000-0000-000010000000}"/>
    <cellStyle name="Comma_Major Q2'06 2" xfId="18" xr:uid="{00000000-0005-0000-0000-000011000000}"/>
    <cellStyle name="Comma_RGR Q2'03 - Eng" xfId="19" xr:uid="{00000000-0005-0000-0000-000012000000}"/>
    <cellStyle name="Currency 2" xfId="30" xr:uid="{45DFE6A2-3131-4834-8238-09617FED71D6}"/>
    <cellStyle name="Normal" xfId="0" builtinId="0"/>
    <cellStyle name="Normal 2" xfId="20" xr:uid="{00000000-0005-0000-0000-000014000000}"/>
    <cellStyle name="Normal 2 11 4" xfId="21" xr:uid="{00000000-0005-0000-0000-000015000000}"/>
    <cellStyle name="Normal 2 2" xfId="22" xr:uid="{00000000-0005-0000-0000-000016000000}"/>
    <cellStyle name="Normal 3" xfId="23" xr:uid="{00000000-0005-0000-0000-000017000000}"/>
    <cellStyle name="Normal 3 2" xfId="24" xr:uid="{00000000-0005-0000-0000-000018000000}"/>
    <cellStyle name="Normal 4" xfId="25" xr:uid="{00000000-0005-0000-0000-000019000000}"/>
    <cellStyle name="Normal 7" xfId="26" xr:uid="{00000000-0005-0000-0000-00001A000000}"/>
    <cellStyle name="Normal 8" xfId="27" xr:uid="{00000000-0005-0000-0000-00001B000000}"/>
    <cellStyle name="เครื่องหมายจุลภาค_MS-q103" xfId="28" xr:uid="{00000000-0005-0000-0000-00001C000000}"/>
    <cellStyle name="ปกติ_MS-q103" xfId="29" xr:uid="{00000000-0005-0000-0000-00001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1"/>
  <sheetViews>
    <sheetView topLeftCell="A128" zoomScaleNormal="100" zoomScaleSheetLayoutView="101" workbookViewId="0">
      <selection activeCell="M139" sqref="M139"/>
    </sheetView>
  </sheetViews>
  <sheetFormatPr defaultColWidth="9.42578125" defaultRowHeight="20.100000000000001" customHeight="1"/>
  <cols>
    <col min="1" max="1" width="1.42578125" style="2" customWidth="1"/>
    <col min="2" max="2" width="1.5703125" style="2" customWidth="1"/>
    <col min="3" max="3" width="26.7109375" style="2" customWidth="1"/>
    <col min="4" max="4" width="8" style="2" customWidth="1"/>
    <col min="5" max="5" width="0.5703125" style="2" customWidth="1"/>
    <col min="6" max="6" width="14.5703125" style="2" customWidth="1"/>
    <col min="7" max="7" width="0.5703125" style="2" customWidth="1"/>
    <col min="8" max="8" width="12.5703125" style="2" customWidth="1"/>
    <col min="9" max="9" width="0.5703125" style="2" customWidth="1"/>
    <col min="10" max="10" width="14.5703125" style="2" customWidth="1"/>
    <col min="11" max="11" width="0.5703125" style="2" customWidth="1"/>
    <col min="12" max="12" width="12.5703125" style="2" customWidth="1"/>
    <col min="13" max="16384" width="9.42578125" style="2"/>
  </cols>
  <sheetData>
    <row r="1" spans="1:12" ht="20.100000000000001" customHeight="1">
      <c r="A1" s="1" t="s">
        <v>0</v>
      </c>
      <c r="B1" s="1"/>
      <c r="C1" s="1"/>
    </row>
    <row r="2" spans="1:12" ht="20.100000000000001" customHeight="1">
      <c r="A2" s="1" t="s">
        <v>1</v>
      </c>
      <c r="B2" s="1"/>
      <c r="C2" s="1"/>
    </row>
    <row r="3" spans="1:12" ht="20.100000000000001" customHeight="1">
      <c r="A3" s="96" t="s">
        <v>2</v>
      </c>
      <c r="B3" s="96"/>
      <c r="C3" s="96"/>
      <c r="D3" s="5"/>
      <c r="E3" s="5"/>
      <c r="F3" s="5"/>
      <c r="G3" s="5"/>
      <c r="H3" s="83"/>
      <c r="I3" s="83"/>
      <c r="J3" s="83"/>
      <c r="K3" s="5"/>
      <c r="L3" s="5"/>
    </row>
    <row r="4" spans="1:12" ht="20.100000000000001" customHeight="1">
      <c r="A4" s="97"/>
      <c r="B4" s="97"/>
      <c r="C4" s="97"/>
    </row>
    <row r="5" spans="1:12" ht="19.5" customHeight="1">
      <c r="F5" s="5"/>
      <c r="G5" s="5"/>
      <c r="H5" s="5"/>
      <c r="I5" s="5"/>
      <c r="J5" s="5"/>
      <c r="K5" s="5"/>
      <c r="L5" s="6" t="s">
        <v>3</v>
      </c>
    </row>
    <row r="6" spans="1:12" ht="19.5" customHeight="1">
      <c r="A6" s="1"/>
      <c r="B6" s="1"/>
      <c r="C6" s="7"/>
      <c r="D6" s="8"/>
      <c r="E6" s="8"/>
      <c r="F6" s="226" t="s">
        <v>4</v>
      </c>
      <c r="G6" s="226"/>
      <c r="H6" s="226"/>
      <c r="I6" s="8"/>
      <c r="J6" s="226" t="s">
        <v>5</v>
      </c>
      <c r="K6" s="226"/>
      <c r="L6" s="226"/>
    </row>
    <row r="7" spans="1:12" ht="19.5" customHeight="1">
      <c r="A7" s="1"/>
      <c r="B7" s="1"/>
      <c r="C7" s="10"/>
      <c r="D7" s="10"/>
      <c r="E7" s="10"/>
      <c r="F7" s="98" t="s">
        <v>6</v>
      </c>
      <c r="G7" s="99"/>
      <c r="H7" s="98" t="s">
        <v>7</v>
      </c>
      <c r="I7" s="99"/>
      <c r="J7" s="98" t="s">
        <v>6</v>
      </c>
      <c r="K7" s="99"/>
      <c r="L7" s="98" t="s">
        <v>7</v>
      </c>
    </row>
    <row r="8" spans="1:12" ht="19.5" customHeight="1">
      <c r="A8" s="1"/>
      <c r="B8" s="1"/>
      <c r="C8" s="10"/>
      <c r="D8" s="10"/>
      <c r="E8" s="10"/>
      <c r="F8" s="99" t="s">
        <v>8</v>
      </c>
      <c r="G8" s="99"/>
      <c r="H8" s="99" t="s">
        <v>9</v>
      </c>
      <c r="I8" s="99"/>
      <c r="J8" s="99" t="s">
        <v>8</v>
      </c>
      <c r="K8" s="99"/>
      <c r="L8" s="99" t="s">
        <v>9</v>
      </c>
    </row>
    <row r="9" spans="1:12" ht="19.5" customHeight="1">
      <c r="A9" s="10"/>
      <c r="B9" s="8"/>
      <c r="C9" s="10"/>
      <c r="D9" s="11" t="s">
        <v>10</v>
      </c>
      <c r="E9" s="99"/>
      <c r="F9" s="13" t="s">
        <v>11</v>
      </c>
      <c r="G9" s="12"/>
      <c r="H9" s="13" t="s">
        <v>12</v>
      </c>
      <c r="I9" s="12"/>
      <c r="J9" s="13" t="s">
        <v>11</v>
      </c>
      <c r="K9" s="12"/>
      <c r="L9" s="13" t="s">
        <v>12</v>
      </c>
    </row>
    <row r="10" spans="1:12" ht="8.25" customHeight="1">
      <c r="A10" s="10"/>
      <c r="B10" s="8"/>
      <c r="C10" s="10"/>
      <c r="D10" s="100"/>
      <c r="E10" s="99"/>
      <c r="F10" s="12"/>
      <c r="G10" s="12"/>
      <c r="H10" s="12"/>
      <c r="I10" s="12"/>
      <c r="J10" s="12"/>
      <c r="K10" s="12"/>
      <c r="L10" s="12"/>
    </row>
    <row r="11" spans="1:12" ht="19.5" customHeight="1">
      <c r="A11" s="1" t="s">
        <v>13</v>
      </c>
      <c r="B11" s="1"/>
      <c r="C11" s="7"/>
      <c r="D11" s="8"/>
      <c r="E11" s="8"/>
      <c r="F11" s="101"/>
      <c r="G11" s="101"/>
      <c r="H11" s="101"/>
      <c r="I11" s="101"/>
      <c r="J11" s="101"/>
      <c r="K11" s="101"/>
      <c r="L11" s="101"/>
    </row>
    <row r="12" spans="1:12" ht="8.25" customHeight="1">
      <c r="A12" s="1"/>
      <c r="B12" s="1"/>
      <c r="C12" s="7"/>
      <c r="D12" s="8"/>
      <c r="E12" s="8"/>
      <c r="F12" s="101"/>
      <c r="G12" s="101"/>
      <c r="H12" s="101"/>
      <c r="I12" s="101"/>
      <c r="J12" s="101"/>
      <c r="K12" s="101"/>
      <c r="L12" s="101"/>
    </row>
    <row r="13" spans="1:12" ht="19.5" customHeight="1">
      <c r="A13" s="1" t="s">
        <v>14</v>
      </c>
      <c r="B13" s="1"/>
      <c r="C13" s="102"/>
      <c r="D13" s="8"/>
      <c r="E13" s="8"/>
      <c r="F13" s="101"/>
      <c r="G13" s="101"/>
      <c r="H13" s="101"/>
      <c r="I13" s="101"/>
      <c r="J13" s="101"/>
      <c r="K13" s="101"/>
      <c r="L13" s="101"/>
    </row>
    <row r="14" spans="1:12" ht="8.25" customHeight="1">
      <c r="A14" s="1"/>
      <c r="B14" s="1"/>
      <c r="C14" s="7"/>
      <c r="D14" s="8"/>
      <c r="E14" s="8"/>
      <c r="F14" s="101"/>
      <c r="G14" s="101"/>
      <c r="H14" s="101"/>
      <c r="I14" s="101"/>
      <c r="J14" s="84"/>
      <c r="K14" s="101"/>
      <c r="L14" s="101"/>
    </row>
    <row r="15" spans="1:12" ht="19.5" customHeight="1">
      <c r="A15" s="2" t="s">
        <v>15</v>
      </c>
      <c r="C15" s="17"/>
      <c r="D15" s="103"/>
      <c r="E15" s="103"/>
      <c r="F15" s="84">
        <v>19382</v>
      </c>
      <c r="G15" s="104"/>
      <c r="H15" s="84">
        <v>22105</v>
      </c>
      <c r="I15" s="85"/>
      <c r="J15" s="105">
        <v>6672</v>
      </c>
      <c r="K15" s="84"/>
      <c r="L15" s="84">
        <v>8061</v>
      </c>
    </row>
    <row r="16" spans="1:12" ht="19.5" customHeight="1">
      <c r="A16" s="2" t="s">
        <v>16</v>
      </c>
      <c r="C16" s="17"/>
      <c r="D16" s="103"/>
      <c r="E16" s="103"/>
      <c r="F16" s="84"/>
      <c r="G16" s="104"/>
      <c r="H16" s="84"/>
      <c r="I16" s="85"/>
      <c r="J16" s="105"/>
      <c r="K16" s="84"/>
      <c r="L16" s="84"/>
    </row>
    <row r="17" spans="1:12" ht="19.5" customHeight="1">
      <c r="B17" s="2" t="s">
        <v>17</v>
      </c>
      <c r="C17" s="17"/>
      <c r="D17" s="103"/>
      <c r="E17" s="103"/>
      <c r="F17" s="84">
        <v>0</v>
      </c>
      <c r="G17" s="104"/>
      <c r="H17" s="85">
        <v>5016</v>
      </c>
      <c r="I17" s="85"/>
      <c r="J17" s="84">
        <v>0</v>
      </c>
      <c r="K17" s="84"/>
      <c r="L17" s="84">
        <v>5016</v>
      </c>
    </row>
    <row r="18" spans="1:12" ht="19.5" customHeight="1">
      <c r="A18" s="2" t="s">
        <v>18</v>
      </c>
      <c r="C18" s="17"/>
      <c r="D18" s="103">
        <v>7</v>
      </c>
      <c r="E18" s="103"/>
      <c r="F18" s="84">
        <v>67572</v>
      </c>
      <c r="G18" s="104"/>
      <c r="H18" s="84">
        <v>63654</v>
      </c>
      <c r="I18" s="85"/>
      <c r="J18" s="84">
        <v>17736</v>
      </c>
      <c r="K18" s="84"/>
      <c r="L18" s="84">
        <v>16200</v>
      </c>
    </row>
    <row r="19" spans="1:12" ht="19.5" customHeight="1">
      <c r="A19" s="2" t="s">
        <v>19</v>
      </c>
      <c r="C19" s="17"/>
      <c r="D19" s="103">
        <v>14.3</v>
      </c>
      <c r="E19" s="103"/>
      <c r="F19" s="84">
        <v>0</v>
      </c>
      <c r="G19" s="104"/>
      <c r="H19" s="84">
        <v>0</v>
      </c>
      <c r="I19" s="85"/>
      <c r="J19" s="84">
        <v>406706</v>
      </c>
      <c r="K19" s="84"/>
      <c r="L19" s="84">
        <v>403706</v>
      </c>
    </row>
    <row r="20" spans="1:12" ht="19.5" customHeight="1">
      <c r="A20" s="2" t="s">
        <v>20</v>
      </c>
      <c r="C20" s="17"/>
      <c r="D20" s="103"/>
      <c r="E20" s="103"/>
      <c r="F20" s="84">
        <v>10652</v>
      </c>
      <c r="G20" s="104"/>
      <c r="H20" s="85">
        <v>11050</v>
      </c>
      <c r="I20" s="85"/>
      <c r="J20" s="85">
        <v>1194</v>
      </c>
      <c r="K20" s="85"/>
      <c r="L20" s="85">
        <v>1254</v>
      </c>
    </row>
    <row r="21" spans="1:12" ht="19.5" customHeight="1">
      <c r="A21" s="87" t="s">
        <v>21</v>
      </c>
      <c r="C21" s="17"/>
      <c r="D21" s="103"/>
      <c r="E21" s="103"/>
      <c r="F21" s="84">
        <v>38274</v>
      </c>
      <c r="G21" s="104"/>
      <c r="H21" s="84">
        <v>37737</v>
      </c>
      <c r="I21" s="85"/>
      <c r="J21" s="85">
        <v>3297</v>
      </c>
      <c r="K21" s="85"/>
      <c r="L21" s="84">
        <v>3182</v>
      </c>
    </row>
    <row r="22" spans="1:12" ht="19.5" customHeight="1">
      <c r="A22" s="87" t="s">
        <v>22</v>
      </c>
      <c r="B22" s="87"/>
      <c r="C22" s="35"/>
      <c r="D22" s="103"/>
      <c r="E22" s="103"/>
      <c r="F22" s="106">
        <v>1284</v>
      </c>
      <c r="G22" s="104"/>
      <c r="H22" s="86">
        <v>1011</v>
      </c>
      <c r="I22" s="85"/>
      <c r="J22" s="86">
        <v>620</v>
      </c>
      <c r="K22" s="85"/>
      <c r="L22" s="86">
        <v>427</v>
      </c>
    </row>
    <row r="23" spans="1:12" ht="8.25" customHeight="1">
      <c r="A23" s="1"/>
      <c r="B23" s="1"/>
      <c r="C23" s="7"/>
      <c r="D23" s="8"/>
      <c r="E23" s="8"/>
      <c r="F23" s="101"/>
      <c r="G23" s="101"/>
      <c r="H23" s="107"/>
      <c r="I23" s="107"/>
      <c r="J23" s="107"/>
      <c r="K23" s="107"/>
      <c r="L23" s="107"/>
    </row>
    <row r="24" spans="1:12" ht="19.5" customHeight="1">
      <c r="A24" s="1" t="s">
        <v>23</v>
      </c>
      <c r="B24" s="1"/>
      <c r="C24" s="7"/>
      <c r="D24" s="103"/>
      <c r="E24" s="103"/>
      <c r="F24" s="108">
        <f>SUM(F15:F22)</f>
        <v>137164</v>
      </c>
      <c r="G24" s="101"/>
      <c r="H24" s="109">
        <f>SUM(H15:H22)</f>
        <v>140573</v>
      </c>
      <c r="I24" s="107"/>
      <c r="J24" s="109">
        <f>SUM(J15:J23)</f>
        <v>436225</v>
      </c>
      <c r="K24" s="107"/>
      <c r="L24" s="109">
        <f>SUM(L15:L22)</f>
        <v>437846</v>
      </c>
    </row>
    <row r="25" spans="1:12" ht="19.5" customHeight="1">
      <c r="C25" s="17"/>
      <c r="D25" s="17"/>
      <c r="E25" s="17"/>
      <c r="F25" s="110"/>
      <c r="G25" s="110"/>
      <c r="H25" s="110"/>
      <c r="I25" s="110"/>
      <c r="J25" s="110"/>
      <c r="K25" s="110"/>
      <c r="L25" s="110"/>
    </row>
    <row r="26" spans="1:12" ht="19.5" customHeight="1">
      <c r="A26" s="1" t="s">
        <v>24</v>
      </c>
      <c r="B26" s="1"/>
      <c r="C26" s="7"/>
      <c r="D26" s="8"/>
      <c r="E26" s="8"/>
      <c r="F26" s="101"/>
      <c r="G26" s="101"/>
      <c r="H26" s="101"/>
      <c r="I26" s="101"/>
      <c r="J26" s="101"/>
      <c r="K26" s="101"/>
      <c r="L26" s="101"/>
    </row>
    <row r="27" spans="1:12" ht="8.25" customHeight="1">
      <c r="A27" s="1"/>
      <c r="B27" s="1"/>
      <c r="C27" s="7"/>
      <c r="D27" s="8"/>
      <c r="E27" s="8"/>
      <c r="F27" s="101"/>
      <c r="G27" s="101"/>
      <c r="H27" s="101"/>
      <c r="I27" s="101"/>
      <c r="J27" s="101"/>
      <c r="K27" s="101"/>
      <c r="L27" s="101"/>
    </row>
    <row r="28" spans="1:12" ht="19.5" customHeight="1">
      <c r="A28" s="2" t="s">
        <v>16</v>
      </c>
      <c r="C28" s="17"/>
      <c r="D28" s="103"/>
      <c r="E28" s="103"/>
      <c r="F28" s="85"/>
      <c r="G28" s="104"/>
      <c r="H28" s="85"/>
      <c r="I28" s="85"/>
      <c r="J28" s="85"/>
      <c r="K28" s="85"/>
      <c r="L28" s="84"/>
    </row>
    <row r="29" spans="1:12" ht="19.5" customHeight="1">
      <c r="B29" s="2" t="s">
        <v>17</v>
      </c>
      <c r="C29" s="17"/>
      <c r="D29" s="103"/>
      <c r="E29" s="103"/>
      <c r="F29" s="85">
        <v>1000</v>
      </c>
      <c r="G29" s="104"/>
      <c r="H29" s="85">
        <v>1000</v>
      </c>
      <c r="I29" s="85"/>
      <c r="J29" s="85">
        <v>0</v>
      </c>
      <c r="K29" s="85"/>
      <c r="L29" s="84">
        <v>0</v>
      </c>
    </row>
    <row r="30" spans="1:12" ht="19.5" customHeight="1">
      <c r="A30" s="2" t="s">
        <v>25</v>
      </c>
      <c r="C30" s="17"/>
      <c r="D30" s="103"/>
      <c r="E30" s="103"/>
      <c r="F30" s="85">
        <v>0</v>
      </c>
      <c r="G30" s="104"/>
      <c r="H30" s="85">
        <v>0</v>
      </c>
      <c r="I30" s="85"/>
      <c r="J30" s="88">
        <v>701790</v>
      </c>
      <c r="K30" s="85"/>
      <c r="L30" s="84">
        <v>701790</v>
      </c>
    </row>
    <row r="31" spans="1:12" ht="19.5" hidden="1" customHeight="1">
      <c r="A31" s="2" t="s">
        <v>26</v>
      </c>
      <c r="C31" s="17"/>
      <c r="D31" s="103"/>
      <c r="E31" s="103"/>
      <c r="F31" s="85">
        <v>0</v>
      </c>
      <c r="G31" s="104"/>
      <c r="H31" s="85">
        <v>0</v>
      </c>
      <c r="I31" s="85"/>
      <c r="J31" s="88">
        <v>0</v>
      </c>
      <c r="K31" s="85"/>
      <c r="L31" s="84">
        <v>0</v>
      </c>
    </row>
    <row r="32" spans="1:12" ht="19.5" customHeight="1">
      <c r="A32" s="2" t="s">
        <v>27</v>
      </c>
      <c r="C32" s="17"/>
      <c r="D32" s="103">
        <v>8</v>
      </c>
      <c r="E32" s="103"/>
      <c r="F32" s="104">
        <v>1292038</v>
      </c>
      <c r="G32" s="104"/>
      <c r="H32" s="88">
        <v>1303998</v>
      </c>
      <c r="I32" s="85"/>
      <c r="J32" s="88">
        <v>10942</v>
      </c>
      <c r="K32" s="85"/>
      <c r="L32" s="85">
        <v>11532</v>
      </c>
    </row>
    <row r="33" spans="1:12" ht="19.5" customHeight="1">
      <c r="A33" s="2" t="s">
        <v>28</v>
      </c>
      <c r="C33" s="17"/>
      <c r="D33" s="103">
        <v>9</v>
      </c>
      <c r="E33" s="103"/>
      <c r="F33" s="104">
        <v>12953</v>
      </c>
      <c r="G33" s="104"/>
      <c r="H33" s="85">
        <v>13818</v>
      </c>
      <c r="I33" s="88"/>
      <c r="J33" s="88">
        <v>6037</v>
      </c>
      <c r="K33" s="88"/>
      <c r="L33" s="85">
        <v>6274</v>
      </c>
    </row>
    <row r="34" spans="1:12" ht="19.5" customHeight="1">
      <c r="A34" s="2" t="s">
        <v>29</v>
      </c>
      <c r="C34" s="17"/>
      <c r="D34" s="103">
        <v>8</v>
      </c>
      <c r="E34" s="103"/>
      <c r="F34" s="104">
        <v>4239</v>
      </c>
      <c r="G34" s="104"/>
      <c r="H34" s="88">
        <v>4220</v>
      </c>
      <c r="I34" s="88"/>
      <c r="J34" s="88">
        <v>732</v>
      </c>
      <c r="K34" s="88"/>
      <c r="L34" s="88">
        <v>701</v>
      </c>
    </row>
    <row r="35" spans="1:12" ht="19.5" customHeight="1">
      <c r="A35" s="87" t="s">
        <v>30</v>
      </c>
      <c r="C35" s="17"/>
      <c r="D35" s="103"/>
      <c r="E35" s="103"/>
      <c r="F35" s="104">
        <v>13651</v>
      </c>
      <c r="G35" s="104"/>
      <c r="H35" s="84">
        <v>11514</v>
      </c>
      <c r="I35" s="88"/>
      <c r="J35" s="88">
        <v>0</v>
      </c>
      <c r="K35" s="88"/>
      <c r="L35" s="84">
        <v>0</v>
      </c>
    </row>
    <row r="36" spans="1:12" ht="19.5" customHeight="1">
      <c r="A36" s="2" t="s">
        <v>31</v>
      </c>
      <c r="C36" s="17"/>
      <c r="D36" s="103"/>
      <c r="E36" s="103"/>
      <c r="F36" s="104">
        <v>16214</v>
      </c>
      <c r="G36" s="104"/>
      <c r="H36" s="85">
        <v>16476</v>
      </c>
      <c r="I36" s="85"/>
      <c r="J36" s="85">
        <v>1644</v>
      </c>
      <c r="K36" s="85"/>
      <c r="L36" s="88">
        <v>1598</v>
      </c>
    </row>
    <row r="37" spans="1:12" ht="19.5" customHeight="1">
      <c r="A37" s="2" t="s">
        <v>32</v>
      </c>
      <c r="C37" s="17"/>
      <c r="E37" s="103"/>
      <c r="F37" s="106">
        <v>1808</v>
      </c>
      <c r="G37" s="104"/>
      <c r="H37" s="86">
        <v>2086</v>
      </c>
      <c r="I37" s="85"/>
      <c r="J37" s="86">
        <v>445</v>
      </c>
      <c r="K37" s="85"/>
      <c r="L37" s="86">
        <v>445</v>
      </c>
    </row>
    <row r="38" spans="1:12" ht="8.25" customHeight="1">
      <c r="A38" s="1"/>
      <c r="B38" s="1"/>
      <c r="C38" s="7"/>
      <c r="D38" s="8"/>
      <c r="E38" s="8"/>
      <c r="F38" s="101"/>
      <c r="G38" s="101"/>
      <c r="H38" s="101"/>
      <c r="I38" s="101"/>
      <c r="J38" s="101"/>
      <c r="K38" s="101"/>
      <c r="L38" s="101"/>
    </row>
    <row r="39" spans="1:12" ht="19.5" customHeight="1">
      <c r="A39" s="1" t="s">
        <v>33</v>
      </c>
      <c r="B39" s="1"/>
      <c r="C39" s="7"/>
      <c r="D39" s="103"/>
      <c r="E39" s="103"/>
      <c r="F39" s="108">
        <f>SUM(F29:F37)</f>
        <v>1341903</v>
      </c>
      <c r="G39" s="111"/>
      <c r="H39" s="108">
        <f>SUM(H29:H37)</f>
        <v>1353112</v>
      </c>
      <c r="I39" s="111"/>
      <c r="J39" s="108">
        <f>SUM(J29:J37)</f>
        <v>721590</v>
      </c>
      <c r="K39" s="111"/>
      <c r="L39" s="108">
        <f>SUM(L29:L37)</f>
        <v>722340</v>
      </c>
    </row>
    <row r="40" spans="1:12" ht="8.25" customHeight="1">
      <c r="A40" s="1"/>
      <c r="B40" s="1"/>
      <c r="C40" s="7"/>
      <c r="D40" s="8"/>
      <c r="E40" s="8"/>
      <c r="F40" s="111"/>
      <c r="G40" s="111"/>
      <c r="H40" s="111"/>
      <c r="I40" s="111"/>
      <c r="J40" s="111"/>
      <c r="K40" s="111"/>
      <c r="L40" s="111"/>
    </row>
    <row r="41" spans="1:12" ht="19.5" customHeight="1" thickBot="1">
      <c r="A41" s="1" t="s">
        <v>34</v>
      </c>
      <c r="B41" s="1"/>
      <c r="C41" s="7"/>
      <c r="D41" s="8"/>
      <c r="E41" s="8"/>
      <c r="F41" s="112">
        <f>SUM(F24+F39)</f>
        <v>1479067</v>
      </c>
      <c r="G41" s="101"/>
      <c r="H41" s="112">
        <f>SUM(H24+H39)</f>
        <v>1493685</v>
      </c>
      <c r="I41" s="101"/>
      <c r="J41" s="112">
        <f>SUM(J24+J39)</f>
        <v>1157815</v>
      </c>
      <c r="K41" s="101"/>
      <c r="L41" s="112">
        <f>SUM(L24+L39)</f>
        <v>1160186</v>
      </c>
    </row>
    <row r="42" spans="1:12" ht="19.149999999999999" customHeight="1" thickTop="1">
      <c r="A42" s="1"/>
      <c r="B42" s="1"/>
      <c r="C42" s="7"/>
      <c r="D42" s="8"/>
      <c r="E42" s="8"/>
      <c r="F42" s="111"/>
      <c r="G42" s="101"/>
      <c r="H42" s="111"/>
      <c r="I42" s="101"/>
      <c r="J42" s="111"/>
      <c r="K42" s="101"/>
      <c r="L42" s="111"/>
    </row>
    <row r="43" spans="1:12" ht="19.149999999999999" customHeight="1">
      <c r="A43" s="1"/>
      <c r="B43" s="1"/>
      <c r="C43" s="7"/>
      <c r="D43" s="8"/>
      <c r="E43" s="8"/>
      <c r="F43" s="111"/>
      <c r="G43" s="101"/>
      <c r="H43" s="111"/>
      <c r="I43" s="101"/>
      <c r="J43" s="111"/>
      <c r="K43" s="101"/>
      <c r="L43" s="111"/>
    </row>
    <row r="44" spans="1:12" ht="19.5" customHeight="1">
      <c r="A44" s="1"/>
      <c r="B44" s="1"/>
      <c r="C44" s="7"/>
      <c r="D44" s="8"/>
      <c r="E44" s="8"/>
      <c r="F44" s="111"/>
      <c r="G44" s="101"/>
      <c r="H44" s="111"/>
      <c r="I44" s="101"/>
      <c r="J44" s="111"/>
      <c r="K44" s="101"/>
      <c r="L44" s="111"/>
    </row>
    <row r="45" spans="1:12" ht="19.5" customHeight="1">
      <c r="A45" s="87" t="s">
        <v>35</v>
      </c>
      <c r="B45" s="87"/>
      <c r="C45" s="87"/>
      <c r="D45" s="87"/>
      <c r="E45" s="87"/>
      <c r="F45" s="113"/>
      <c r="G45" s="113"/>
    </row>
    <row r="46" spans="1:12" ht="19.5" customHeight="1">
      <c r="A46" s="87"/>
      <c r="B46" s="87"/>
      <c r="C46" s="87"/>
      <c r="D46" s="87"/>
      <c r="E46" s="87"/>
      <c r="F46" s="113"/>
      <c r="G46" s="113"/>
    </row>
    <row r="47" spans="1:12" ht="13.9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</row>
    <row r="48" spans="1:12" ht="21.95" customHeight="1">
      <c r="A48" s="5" t="s">
        <v>36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ht="20.100000000000001" customHeight="1">
      <c r="A49" s="1" t="str">
        <f>+A1</f>
        <v>บริษัท แม็ทชิ่ง แม็กซิไมซ์ โซลูชั่น จำกัด (มหาชน)</v>
      </c>
      <c r="B49" s="1"/>
      <c r="C49" s="1"/>
    </row>
    <row r="50" spans="1:12" ht="20.100000000000001" customHeight="1">
      <c r="A50" s="1" t="s">
        <v>1</v>
      </c>
      <c r="B50" s="1"/>
      <c r="C50" s="1"/>
    </row>
    <row r="51" spans="1:12" ht="20.100000000000001" customHeight="1">
      <c r="A51" s="96" t="str">
        <f>+A3</f>
        <v>ณ วันที่ 31 มีนาคม พ.ศ. 2568</v>
      </c>
      <c r="B51" s="96"/>
      <c r="C51" s="96"/>
      <c r="D51" s="5"/>
      <c r="E51" s="5"/>
      <c r="F51" s="5"/>
      <c r="G51" s="5"/>
      <c r="H51" s="5"/>
      <c r="I51" s="5"/>
      <c r="J51" s="5"/>
      <c r="K51" s="5"/>
      <c r="L51" s="5"/>
    </row>
    <row r="52" spans="1:12" ht="19.5" customHeight="1"/>
    <row r="53" spans="1:12" ht="20.100000000000001" customHeight="1">
      <c r="F53" s="5"/>
      <c r="G53" s="5"/>
      <c r="H53" s="5"/>
      <c r="I53" s="5"/>
      <c r="J53" s="5"/>
      <c r="K53" s="5"/>
      <c r="L53" s="6" t="s">
        <v>3</v>
      </c>
    </row>
    <row r="54" spans="1:12" ht="20.100000000000001" customHeight="1">
      <c r="A54" s="1"/>
      <c r="B54" s="1"/>
      <c r="C54" s="7"/>
      <c r="D54" s="8"/>
      <c r="E54" s="8"/>
      <c r="F54" s="226" t="s">
        <v>4</v>
      </c>
      <c r="G54" s="226"/>
      <c r="H54" s="226"/>
      <c r="I54" s="8"/>
      <c r="J54" s="226" t="s">
        <v>5</v>
      </c>
      <c r="K54" s="226"/>
      <c r="L54" s="226"/>
    </row>
    <row r="55" spans="1:12" ht="20.100000000000001" customHeight="1">
      <c r="A55" s="1"/>
      <c r="B55" s="1"/>
      <c r="C55" s="10"/>
      <c r="D55" s="10"/>
      <c r="E55" s="10"/>
      <c r="F55" s="9" t="s">
        <v>6</v>
      </c>
      <c r="G55" s="99"/>
      <c r="H55" s="9" t="s">
        <v>7</v>
      </c>
      <c r="I55" s="99"/>
      <c r="J55" s="9" t="s">
        <v>6</v>
      </c>
      <c r="K55" s="99"/>
      <c r="L55" s="9" t="s">
        <v>7</v>
      </c>
    </row>
    <row r="56" spans="1:12" ht="20.100000000000001" customHeight="1">
      <c r="A56" s="1"/>
      <c r="B56" s="1"/>
      <c r="C56" s="10"/>
      <c r="D56" s="10"/>
      <c r="E56" s="10"/>
      <c r="F56" s="99" t="s">
        <v>8</v>
      </c>
      <c r="G56" s="99"/>
      <c r="H56" s="99" t="s">
        <v>9</v>
      </c>
      <c r="I56" s="99"/>
      <c r="J56" s="99" t="s">
        <v>8</v>
      </c>
      <c r="K56" s="99"/>
      <c r="L56" s="99" t="s">
        <v>9</v>
      </c>
    </row>
    <row r="57" spans="1:12" ht="20.100000000000001" customHeight="1">
      <c r="A57" s="10"/>
      <c r="B57" s="8"/>
      <c r="C57" s="10"/>
      <c r="D57" s="11" t="s">
        <v>10</v>
      </c>
      <c r="E57" s="99"/>
      <c r="F57" s="13" t="s">
        <v>11</v>
      </c>
      <c r="G57" s="12"/>
      <c r="H57" s="13" t="s">
        <v>12</v>
      </c>
      <c r="I57" s="12"/>
      <c r="J57" s="13" t="s">
        <v>11</v>
      </c>
      <c r="K57" s="12"/>
      <c r="L57" s="13" t="s">
        <v>12</v>
      </c>
    </row>
    <row r="58" spans="1:12" ht="8.25" customHeight="1">
      <c r="A58" s="10"/>
      <c r="B58" s="8"/>
      <c r="C58" s="10"/>
      <c r="D58" s="100"/>
      <c r="E58" s="99"/>
      <c r="F58" s="12"/>
      <c r="G58" s="12"/>
      <c r="H58" s="12"/>
      <c r="I58" s="12"/>
      <c r="J58" s="12"/>
      <c r="K58" s="12"/>
      <c r="L58" s="12"/>
    </row>
    <row r="59" spans="1:12" ht="20.100000000000001" customHeight="1">
      <c r="A59" s="1" t="s">
        <v>37</v>
      </c>
      <c r="B59" s="1"/>
      <c r="C59" s="7"/>
      <c r="F59" s="115"/>
      <c r="G59" s="115"/>
      <c r="H59" s="115"/>
      <c r="I59" s="115"/>
      <c r="J59" s="115"/>
      <c r="K59" s="115"/>
      <c r="L59" s="115"/>
    </row>
    <row r="60" spans="1:12" ht="8.25" customHeight="1">
      <c r="C60" s="17"/>
      <c r="F60" s="115"/>
      <c r="G60" s="115"/>
      <c r="H60" s="115"/>
      <c r="I60" s="115"/>
      <c r="J60" s="115"/>
      <c r="K60" s="115"/>
      <c r="L60" s="115"/>
    </row>
    <row r="61" spans="1:12" ht="20.100000000000001" customHeight="1">
      <c r="A61" s="1" t="s">
        <v>38</v>
      </c>
      <c r="B61" s="1"/>
      <c r="C61" s="7"/>
      <c r="F61" s="115"/>
      <c r="G61" s="115"/>
      <c r="H61" s="115"/>
      <c r="I61" s="115"/>
      <c r="J61" s="115"/>
      <c r="K61" s="115"/>
      <c r="L61" s="115"/>
    </row>
    <row r="62" spans="1:12" ht="7.5" customHeight="1">
      <c r="C62" s="17"/>
      <c r="F62" s="115"/>
      <c r="G62" s="115"/>
      <c r="H62" s="115"/>
      <c r="I62" s="115"/>
      <c r="J62" s="115"/>
      <c r="K62" s="115"/>
      <c r="L62" s="115"/>
    </row>
    <row r="63" spans="1:12" ht="20.100000000000001" customHeight="1">
      <c r="A63" s="2" t="s">
        <v>39</v>
      </c>
      <c r="D63" s="33">
        <v>10</v>
      </c>
      <c r="E63" s="116"/>
      <c r="F63" s="117">
        <v>43626</v>
      </c>
      <c r="G63" s="117"/>
      <c r="H63" s="89">
        <v>33034</v>
      </c>
      <c r="I63" s="89"/>
      <c r="J63" s="89">
        <v>1974</v>
      </c>
      <c r="K63" s="89"/>
      <c r="L63" s="89">
        <v>2270</v>
      </c>
    </row>
    <row r="64" spans="1:12" ht="20.100000000000001" customHeight="1">
      <c r="A64" s="2" t="s">
        <v>40</v>
      </c>
      <c r="C64" s="17"/>
      <c r="D64" s="33"/>
      <c r="E64" s="116"/>
      <c r="F64" s="117"/>
      <c r="G64" s="117"/>
      <c r="H64" s="90"/>
      <c r="I64" s="90"/>
      <c r="J64" s="90"/>
      <c r="K64" s="90"/>
      <c r="L64" s="90"/>
    </row>
    <row r="65" spans="1:12" ht="20.100000000000001" customHeight="1">
      <c r="B65" s="2" t="s">
        <v>41</v>
      </c>
      <c r="C65" s="118"/>
      <c r="D65" s="33">
        <v>14.4</v>
      </c>
      <c r="E65" s="116"/>
      <c r="F65" s="119">
        <v>43908</v>
      </c>
      <c r="G65" s="117"/>
      <c r="H65" s="89">
        <v>43908</v>
      </c>
      <c r="I65" s="89"/>
      <c r="J65" s="89">
        <v>0</v>
      </c>
      <c r="K65" s="89"/>
      <c r="L65" s="89">
        <v>0</v>
      </c>
    </row>
    <row r="66" spans="1:12" ht="20.100000000000001" customHeight="1">
      <c r="A66" s="2" t="s">
        <v>42</v>
      </c>
      <c r="C66" s="17"/>
      <c r="D66" s="33"/>
      <c r="E66" s="116"/>
      <c r="F66" s="117"/>
      <c r="G66" s="117"/>
      <c r="H66" s="90"/>
      <c r="I66" s="90"/>
      <c r="J66" s="90"/>
      <c r="K66" s="90"/>
      <c r="L66" s="90"/>
    </row>
    <row r="67" spans="1:12" ht="20.100000000000001" customHeight="1">
      <c r="B67" s="2" t="s">
        <v>43</v>
      </c>
      <c r="C67" s="17"/>
      <c r="D67" s="33"/>
      <c r="E67" s="116"/>
      <c r="F67" s="117">
        <v>3172</v>
      </c>
      <c r="G67" s="117"/>
      <c r="H67" s="90">
        <v>3001</v>
      </c>
      <c r="I67" s="89"/>
      <c r="J67" s="90">
        <v>1001</v>
      </c>
      <c r="K67" s="89"/>
      <c r="L67" s="89">
        <v>957</v>
      </c>
    </row>
    <row r="68" spans="1:12" ht="20.100000000000001" customHeight="1">
      <c r="A68" s="2" t="s">
        <v>44</v>
      </c>
      <c r="C68" s="17"/>
      <c r="D68" s="33"/>
      <c r="E68" s="116"/>
      <c r="F68" s="120">
        <v>7557</v>
      </c>
      <c r="G68" s="117"/>
      <c r="H68" s="91">
        <v>6811</v>
      </c>
      <c r="I68" s="92"/>
      <c r="J68" s="91">
        <v>1072</v>
      </c>
      <c r="K68" s="92"/>
      <c r="L68" s="91">
        <v>391</v>
      </c>
    </row>
    <row r="69" spans="1:12" ht="8.25" customHeight="1">
      <c r="C69" s="17"/>
      <c r="F69" s="115"/>
      <c r="G69" s="115"/>
      <c r="H69" s="121"/>
      <c r="I69" s="121"/>
      <c r="J69" s="121"/>
      <c r="K69" s="121"/>
      <c r="L69" s="121"/>
    </row>
    <row r="70" spans="1:12" ht="20.100000000000001" customHeight="1">
      <c r="A70" s="1" t="s">
        <v>45</v>
      </c>
      <c r="B70" s="1"/>
      <c r="C70" s="7"/>
      <c r="F70" s="108">
        <f>SUM(F63:F68)</f>
        <v>98263</v>
      </c>
      <c r="G70" s="111"/>
      <c r="H70" s="122">
        <f>SUM(H63:H68)</f>
        <v>86754</v>
      </c>
      <c r="I70" s="123"/>
      <c r="J70" s="122">
        <f>SUM(J63:J68)</f>
        <v>4047</v>
      </c>
      <c r="K70" s="123"/>
      <c r="L70" s="122">
        <f>SUM(L63:L68)</f>
        <v>3618</v>
      </c>
    </row>
    <row r="71" spans="1:12" ht="20.100000000000001" customHeight="1">
      <c r="C71" s="17"/>
      <c r="F71" s="115"/>
      <c r="G71" s="115"/>
      <c r="H71" s="115"/>
      <c r="I71" s="115"/>
      <c r="J71" s="115"/>
      <c r="K71" s="115"/>
      <c r="L71" s="115"/>
    </row>
    <row r="72" spans="1:12" ht="20.100000000000001" customHeight="1">
      <c r="A72" s="1" t="s">
        <v>46</v>
      </c>
      <c r="B72" s="1"/>
      <c r="C72" s="7"/>
      <c r="F72" s="115"/>
      <c r="G72" s="115"/>
      <c r="H72" s="115"/>
      <c r="I72" s="115"/>
      <c r="J72" s="115"/>
      <c r="K72" s="115"/>
      <c r="L72" s="115"/>
    </row>
    <row r="73" spans="1:12" ht="8.25" customHeight="1">
      <c r="C73" s="17"/>
      <c r="F73" s="115"/>
      <c r="G73" s="115"/>
      <c r="H73" s="115"/>
      <c r="I73" s="115"/>
      <c r="J73" s="115"/>
      <c r="K73" s="115"/>
      <c r="L73" s="115"/>
    </row>
    <row r="74" spans="1:12" ht="20.100000000000001" customHeight="1">
      <c r="A74" s="2" t="s">
        <v>40</v>
      </c>
      <c r="C74" s="17"/>
      <c r="D74" s="33">
        <v>14.4</v>
      </c>
      <c r="E74" s="116"/>
      <c r="F74" s="89">
        <v>71207</v>
      </c>
      <c r="G74" s="89"/>
      <c r="H74" s="89">
        <v>82184</v>
      </c>
      <c r="I74" s="89"/>
      <c r="J74" s="89">
        <v>0</v>
      </c>
      <c r="K74" s="89"/>
      <c r="L74" s="89">
        <v>0</v>
      </c>
    </row>
    <row r="75" spans="1:12" ht="20.100000000000001" customHeight="1">
      <c r="A75" s="124" t="s">
        <v>42</v>
      </c>
      <c r="B75" s="124"/>
      <c r="C75" s="124"/>
      <c r="D75" s="33"/>
      <c r="E75" s="125"/>
      <c r="F75" s="89">
        <v>11592</v>
      </c>
      <c r="G75" s="89"/>
      <c r="H75" s="89">
        <v>12513</v>
      </c>
      <c r="I75" s="89"/>
      <c r="J75" s="89">
        <v>6749</v>
      </c>
      <c r="K75" s="89"/>
      <c r="L75" s="89">
        <v>7006</v>
      </c>
    </row>
    <row r="76" spans="1:12" ht="20.100000000000001" customHeight="1">
      <c r="A76" s="2" t="s">
        <v>47</v>
      </c>
      <c r="C76" s="17"/>
      <c r="D76" s="116"/>
      <c r="E76" s="116"/>
      <c r="F76" s="91">
        <v>22956</v>
      </c>
      <c r="G76" s="92"/>
      <c r="H76" s="91">
        <v>24018</v>
      </c>
      <c r="I76" s="92"/>
      <c r="J76" s="91">
        <v>7479</v>
      </c>
      <c r="K76" s="92"/>
      <c r="L76" s="91">
        <v>7278</v>
      </c>
    </row>
    <row r="77" spans="1:12" ht="8.25" customHeight="1">
      <c r="C77" s="17"/>
      <c r="F77" s="115"/>
      <c r="G77" s="115"/>
      <c r="H77" s="121"/>
      <c r="I77" s="121"/>
      <c r="J77" s="121"/>
      <c r="K77" s="121"/>
      <c r="L77" s="121"/>
    </row>
    <row r="78" spans="1:12" ht="20.100000000000001" customHeight="1">
      <c r="A78" s="1" t="s">
        <v>48</v>
      </c>
      <c r="B78" s="1"/>
      <c r="C78" s="7"/>
      <c r="F78" s="108">
        <f>SUM(F74:F77)</f>
        <v>105755</v>
      </c>
      <c r="G78" s="101"/>
      <c r="H78" s="122">
        <f>SUM(H74:H77)</f>
        <v>118715</v>
      </c>
      <c r="I78" s="126"/>
      <c r="J78" s="122">
        <f>SUM(J74:J77)</f>
        <v>14228</v>
      </c>
      <c r="K78" s="126"/>
      <c r="L78" s="122">
        <f>SUM(L74:L77)</f>
        <v>14284</v>
      </c>
    </row>
    <row r="79" spans="1:12" ht="8.25" customHeight="1">
      <c r="C79" s="17"/>
      <c r="F79" s="115"/>
      <c r="G79" s="115"/>
      <c r="H79" s="121"/>
      <c r="I79" s="121"/>
      <c r="J79" s="121"/>
      <c r="K79" s="121"/>
      <c r="L79" s="121"/>
    </row>
    <row r="80" spans="1:12" ht="20.100000000000001" customHeight="1">
      <c r="A80" s="1" t="s">
        <v>49</v>
      </c>
      <c r="B80" s="1"/>
      <c r="C80" s="7"/>
      <c r="F80" s="108">
        <f>SUM(F70+F78)</f>
        <v>204018</v>
      </c>
      <c r="G80" s="115"/>
      <c r="H80" s="122">
        <f>SUM(H70+H78)</f>
        <v>205469</v>
      </c>
      <c r="I80" s="121"/>
      <c r="J80" s="122">
        <f>SUM(J70+J78)</f>
        <v>18275</v>
      </c>
      <c r="K80" s="121"/>
      <c r="L80" s="122">
        <f>SUM(L70+L78)</f>
        <v>17902</v>
      </c>
    </row>
    <row r="81" spans="1:12" ht="20.100000000000001" customHeight="1">
      <c r="A81" s="1"/>
      <c r="B81" s="1"/>
      <c r="C81" s="7"/>
      <c r="F81" s="25"/>
      <c r="G81" s="14"/>
      <c r="H81" s="25"/>
      <c r="I81" s="14"/>
      <c r="J81" s="25"/>
      <c r="K81" s="14"/>
      <c r="L81" s="27"/>
    </row>
    <row r="82" spans="1:12" ht="20.100000000000001" customHeight="1">
      <c r="A82" s="1"/>
      <c r="B82" s="1"/>
      <c r="C82" s="7"/>
      <c r="F82" s="25"/>
      <c r="G82" s="14"/>
      <c r="H82" s="25"/>
      <c r="I82" s="14"/>
      <c r="J82" s="25"/>
      <c r="K82" s="14"/>
      <c r="L82" s="27"/>
    </row>
    <row r="83" spans="1:12" ht="20.100000000000001" customHeight="1">
      <c r="A83" s="1"/>
      <c r="B83" s="1"/>
      <c r="C83" s="7"/>
      <c r="F83" s="25"/>
      <c r="G83" s="14"/>
      <c r="H83" s="25"/>
      <c r="I83" s="14"/>
      <c r="J83" s="25"/>
      <c r="K83" s="14"/>
      <c r="L83" s="27"/>
    </row>
    <row r="84" spans="1:12" ht="20.100000000000001" customHeight="1">
      <c r="A84" s="1"/>
      <c r="B84" s="1"/>
      <c r="C84" s="7"/>
      <c r="F84" s="25"/>
      <c r="G84" s="14"/>
      <c r="H84" s="25"/>
      <c r="I84" s="14"/>
      <c r="J84" s="25"/>
      <c r="K84" s="14"/>
      <c r="L84" s="27"/>
    </row>
    <row r="85" spans="1:12" ht="20.100000000000001" customHeight="1">
      <c r="A85" s="1"/>
      <c r="B85" s="1"/>
      <c r="C85" s="7"/>
      <c r="F85" s="25"/>
      <c r="G85" s="14"/>
      <c r="H85" s="25"/>
      <c r="I85" s="14"/>
      <c r="J85" s="25"/>
      <c r="K85" s="14"/>
      <c r="L85" s="27"/>
    </row>
    <row r="86" spans="1:12" ht="20.100000000000001" customHeight="1">
      <c r="A86" s="1"/>
      <c r="B86" s="1"/>
      <c r="C86" s="7"/>
      <c r="F86" s="25"/>
      <c r="G86" s="14"/>
      <c r="H86" s="25"/>
      <c r="I86" s="14"/>
      <c r="J86" s="25"/>
      <c r="K86" s="14"/>
      <c r="L86" s="27"/>
    </row>
    <row r="87" spans="1:12" ht="20.100000000000001" customHeight="1">
      <c r="A87" s="1"/>
      <c r="B87" s="1"/>
      <c r="C87" s="7"/>
      <c r="F87" s="25"/>
      <c r="G87" s="14"/>
      <c r="H87" s="25"/>
      <c r="I87" s="14"/>
      <c r="J87" s="25"/>
      <c r="K87" s="14"/>
      <c r="L87" s="27"/>
    </row>
    <row r="88" spans="1:12" ht="20.100000000000001" customHeight="1">
      <c r="A88" s="1"/>
      <c r="B88" s="1"/>
      <c r="C88" s="7"/>
      <c r="F88" s="25"/>
      <c r="G88" s="14"/>
      <c r="H88" s="25"/>
      <c r="I88" s="14"/>
      <c r="J88" s="25"/>
      <c r="K88" s="14"/>
      <c r="L88" s="27"/>
    </row>
    <row r="89" spans="1:12" ht="20.100000000000001" customHeight="1">
      <c r="A89" s="1"/>
      <c r="B89" s="1"/>
      <c r="C89" s="7"/>
      <c r="F89" s="25"/>
      <c r="G89" s="14"/>
      <c r="H89" s="25"/>
      <c r="I89" s="14"/>
      <c r="J89" s="25"/>
      <c r="K89" s="14"/>
      <c r="L89" s="27"/>
    </row>
    <row r="90" spans="1:12" ht="20.100000000000001" customHeight="1">
      <c r="A90" s="1"/>
      <c r="B90" s="1"/>
      <c r="C90" s="7"/>
      <c r="F90" s="25"/>
      <c r="G90" s="14"/>
      <c r="H90" s="25"/>
      <c r="I90" s="14"/>
      <c r="J90" s="25"/>
      <c r="K90" s="14"/>
      <c r="L90" s="27"/>
    </row>
    <row r="91" spans="1:12" ht="5.25" customHeight="1">
      <c r="A91" s="1"/>
      <c r="B91" s="1"/>
      <c r="C91" s="7"/>
      <c r="F91" s="25"/>
      <c r="G91" s="14"/>
      <c r="H91" s="25"/>
      <c r="I91" s="14"/>
      <c r="J91" s="25"/>
      <c r="K91" s="14"/>
      <c r="L91" s="27"/>
    </row>
    <row r="92" spans="1:12" ht="20.100000000000001" customHeight="1">
      <c r="A92" s="87" t="s">
        <v>35</v>
      </c>
      <c r="B92" s="87"/>
      <c r="C92" s="87"/>
      <c r="D92" s="87"/>
      <c r="E92" s="87"/>
      <c r="F92" s="113"/>
      <c r="G92" s="113"/>
    </row>
    <row r="93" spans="1:12" ht="20.100000000000001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  <c r="L93" s="114"/>
    </row>
    <row r="94" spans="1:12" ht="11.2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  <c r="L94" s="114"/>
    </row>
    <row r="95" spans="1:12" ht="21.95" customHeight="1">
      <c r="A95" s="5" t="str">
        <f>A48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ht="20.100000000000001" customHeight="1">
      <c r="A96" s="1" t="str">
        <f>+A49</f>
        <v>บริษัท แม็ทชิ่ง แม็กซิไมซ์ โซลูชั่น จำกัด (มหาชน)</v>
      </c>
      <c r="B96" s="1"/>
      <c r="C96" s="1"/>
    </row>
    <row r="97" spans="1:12" ht="20.100000000000001" customHeight="1">
      <c r="A97" s="1" t="s">
        <v>1</v>
      </c>
      <c r="B97" s="1"/>
      <c r="C97" s="1"/>
    </row>
    <row r="98" spans="1:12" ht="20.100000000000001" customHeight="1">
      <c r="A98" s="96" t="str">
        <f>+A3</f>
        <v>ณ วันที่ 31 มีนาคม พ.ศ. 2568</v>
      </c>
      <c r="B98" s="96"/>
      <c r="C98" s="96"/>
      <c r="D98" s="5"/>
      <c r="E98" s="5"/>
      <c r="F98" s="5"/>
      <c r="G98" s="5"/>
      <c r="H98" s="5"/>
      <c r="I98" s="5"/>
      <c r="J98" s="5"/>
      <c r="K98" s="5"/>
      <c r="L98" s="5"/>
    </row>
    <row r="100" spans="1:12" ht="20.100000000000001" customHeight="1">
      <c r="F100" s="5"/>
      <c r="G100" s="5"/>
      <c r="H100" s="5"/>
      <c r="I100" s="5"/>
      <c r="J100" s="5"/>
      <c r="K100" s="5"/>
      <c r="L100" s="6" t="s">
        <v>3</v>
      </c>
    </row>
    <row r="101" spans="1:12" ht="20.100000000000001" customHeight="1">
      <c r="A101" s="1"/>
      <c r="B101" s="1"/>
      <c r="C101" s="7"/>
      <c r="D101" s="8"/>
      <c r="E101" s="8"/>
      <c r="F101" s="226" t="s">
        <v>4</v>
      </c>
      <c r="G101" s="226"/>
      <c r="H101" s="226"/>
      <c r="I101" s="8"/>
      <c r="J101" s="226" t="s">
        <v>5</v>
      </c>
      <c r="K101" s="226"/>
      <c r="L101" s="226"/>
    </row>
    <row r="102" spans="1:12" ht="20.100000000000001" customHeight="1">
      <c r="A102" s="1"/>
      <c r="B102" s="1"/>
      <c r="C102" s="10"/>
      <c r="D102" s="10"/>
      <c r="E102" s="10"/>
      <c r="F102" s="9" t="s">
        <v>6</v>
      </c>
      <c r="G102" s="99"/>
      <c r="H102" s="9" t="s">
        <v>7</v>
      </c>
      <c r="I102" s="99"/>
      <c r="J102" s="9" t="s">
        <v>6</v>
      </c>
      <c r="K102" s="99"/>
      <c r="L102" s="9" t="s">
        <v>7</v>
      </c>
    </row>
    <row r="103" spans="1:12" ht="20.100000000000001" customHeight="1">
      <c r="A103" s="1"/>
      <c r="B103" s="1"/>
      <c r="C103" s="10"/>
      <c r="D103" s="10"/>
      <c r="E103" s="10"/>
      <c r="F103" s="99" t="s">
        <v>8</v>
      </c>
      <c r="G103" s="99"/>
      <c r="H103" s="99" t="s">
        <v>9</v>
      </c>
      <c r="I103" s="99"/>
      <c r="J103" s="99" t="s">
        <v>8</v>
      </c>
      <c r="K103" s="99"/>
      <c r="L103" s="99" t="s">
        <v>9</v>
      </c>
    </row>
    <row r="104" spans="1:12" ht="20.100000000000001" customHeight="1">
      <c r="A104" s="1"/>
      <c r="B104" s="1"/>
      <c r="C104" s="10"/>
      <c r="D104" s="100"/>
      <c r="E104" s="10"/>
      <c r="F104" s="13" t="s">
        <v>11</v>
      </c>
      <c r="G104" s="12"/>
      <c r="H104" s="13" t="s">
        <v>12</v>
      </c>
      <c r="I104" s="12"/>
      <c r="J104" s="13" t="s">
        <v>11</v>
      </c>
      <c r="K104" s="12"/>
      <c r="L104" s="13" t="s">
        <v>12</v>
      </c>
    </row>
    <row r="105" spans="1:12" ht="8.25" customHeight="1">
      <c r="A105" s="1"/>
      <c r="B105" s="1"/>
      <c r="C105" s="10"/>
      <c r="D105" s="100"/>
      <c r="E105" s="10"/>
      <c r="F105" s="12"/>
      <c r="G105" s="12"/>
      <c r="H105" s="12"/>
      <c r="I105" s="12"/>
      <c r="J105" s="12"/>
      <c r="K105" s="12"/>
      <c r="L105" s="12"/>
    </row>
    <row r="106" spans="1:12" ht="20.100000000000001" customHeight="1">
      <c r="A106" s="1" t="s">
        <v>37</v>
      </c>
      <c r="B106" s="1"/>
      <c r="C106" s="7"/>
      <c r="F106" s="115"/>
      <c r="G106" s="115"/>
      <c r="H106" s="115"/>
      <c r="I106" s="115"/>
      <c r="J106" s="115"/>
      <c r="K106" s="115"/>
      <c r="L106" s="115"/>
    </row>
    <row r="107" spans="1:12" ht="8.25" customHeight="1">
      <c r="C107" s="17"/>
      <c r="F107" s="115"/>
      <c r="G107" s="115"/>
      <c r="H107" s="115"/>
      <c r="I107" s="115"/>
      <c r="J107" s="115"/>
      <c r="K107" s="115"/>
      <c r="L107" s="115"/>
    </row>
    <row r="108" spans="1:12" ht="20.100000000000001" customHeight="1">
      <c r="A108" s="1" t="s">
        <v>50</v>
      </c>
      <c r="B108" s="1"/>
      <c r="C108" s="7"/>
      <c r="F108" s="115"/>
      <c r="G108" s="115"/>
      <c r="H108" s="115"/>
      <c r="I108" s="115"/>
      <c r="J108" s="115"/>
      <c r="K108" s="115"/>
      <c r="L108" s="115"/>
    </row>
    <row r="109" spans="1:12" ht="20.100000000000001" customHeight="1">
      <c r="A109" s="2" t="s">
        <v>51</v>
      </c>
      <c r="C109" s="17"/>
      <c r="F109" s="115"/>
      <c r="G109" s="115"/>
      <c r="H109" s="115"/>
      <c r="I109" s="115"/>
      <c r="J109" s="115"/>
      <c r="K109" s="115"/>
      <c r="L109" s="115"/>
    </row>
    <row r="110" spans="1:12" ht="20.100000000000001" customHeight="1">
      <c r="B110" s="2" t="s">
        <v>52</v>
      </c>
      <c r="D110" s="33"/>
      <c r="F110" s="115"/>
      <c r="G110" s="115"/>
      <c r="H110" s="115"/>
      <c r="I110" s="115"/>
      <c r="J110" s="115"/>
      <c r="K110" s="115"/>
      <c r="L110" s="115"/>
    </row>
    <row r="111" spans="1:12" ht="20.100000000000001" customHeight="1">
      <c r="C111" s="2" t="s">
        <v>53</v>
      </c>
      <c r="D111" s="116"/>
      <c r="E111" s="116"/>
      <c r="F111" s="42"/>
      <c r="G111" s="127"/>
      <c r="H111" s="42"/>
      <c r="I111" s="128"/>
      <c r="J111" s="42"/>
      <c r="K111" s="128"/>
      <c r="L111" s="42"/>
    </row>
    <row r="112" spans="1:12" ht="20.100000000000001" customHeight="1" thickBot="1">
      <c r="C112" s="2" t="s">
        <v>54</v>
      </c>
      <c r="D112" s="116"/>
      <c r="E112" s="116"/>
      <c r="F112" s="93">
        <v>781630</v>
      </c>
      <c r="G112" s="127"/>
      <c r="H112" s="93">
        <v>781630</v>
      </c>
      <c r="I112" s="42"/>
      <c r="J112" s="93">
        <v>781630</v>
      </c>
      <c r="K112" s="89"/>
      <c r="L112" s="93">
        <v>781630</v>
      </c>
    </row>
    <row r="113" spans="1:12" ht="8.25" customHeight="1" thickTop="1">
      <c r="C113" s="17"/>
      <c r="D113" s="129"/>
      <c r="E113" s="130"/>
      <c r="F113" s="131"/>
      <c r="G113" s="131"/>
      <c r="H113" s="131"/>
      <c r="I113" s="132"/>
      <c r="J113" s="131"/>
      <c r="K113" s="133"/>
      <c r="L113" s="131"/>
    </row>
    <row r="114" spans="1:12" ht="20.100000000000001" customHeight="1">
      <c r="B114" s="2" t="s">
        <v>55</v>
      </c>
      <c r="D114" s="116"/>
      <c r="E114" s="116"/>
      <c r="F114" s="134"/>
      <c r="G114" s="134"/>
      <c r="H114" s="134"/>
      <c r="I114" s="134"/>
      <c r="J114" s="134"/>
      <c r="K114" s="134"/>
      <c r="L114" s="134"/>
    </row>
    <row r="115" spans="1:12" ht="20.100000000000001" customHeight="1">
      <c r="C115" s="2" t="s">
        <v>56</v>
      </c>
      <c r="D115" s="125"/>
      <c r="E115" s="125"/>
      <c r="F115" s="125"/>
      <c r="G115" s="125"/>
      <c r="H115" s="125"/>
      <c r="I115" s="125"/>
      <c r="J115" s="125"/>
      <c r="K115" s="125"/>
      <c r="L115" s="125"/>
    </row>
    <row r="116" spans="1:12" ht="20.100000000000001" customHeight="1">
      <c r="C116" s="2" t="s">
        <v>57</v>
      </c>
      <c r="F116" s="89">
        <v>781629</v>
      </c>
      <c r="G116" s="128"/>
      <c r="H116" s="89">
        <v>781629</v>
      </c>
      <c r="I116" s="89"/>
      <c r="J116" s="89">
        <v>781629</v>
      </c>
      <c r="K116" s="89"/>
      <c r="L116" s="89">
        <v>781629</v>
      </c>
    </row>
    <row r="117" spans="1:12" ht="20.100000000000001" customHeight="1">
      <c r="A117" s="2" t="s">
        <v>58</v>
      </c>
      <c r="D117" s="116"/>
      <c r="E117" s="116"/>
      <c r="F117" s="135">
        <v>355635</v>
      </c>
      <c r="G117" s="128"/>
      <c r="H117" s="89">
        <v>355635</v>
      </c>
      <c r="I117" s="89"/>
      <c r="J117" s="89">
        <v>355635</v>
      </c>
      <c r="K117" s="89"/>
      <c r="L117" s="89">
        <v>355635</v>
      </c>
    </row>
    <row r="118" spans="1:12" ht="20.100000000000001" customHeight="1">
      <c r="A118" s="2" t="s">
        <v>59</v>
      </c>
      <c r="D118" s="116"/>
      <c r="E118" s="116"/>
      <c r="F118" s="136"/>
      <c r="G118" s="136"/>
      <c r="H118" s="90"/>
      <c r="I118" s="90"/>
      <c r="J118" s="90"/>
      <c r="K118" s="90"/>
      <c r="L118" s="90"/>
    </row>
    <row r="119" spans="1:12" ht="20.100000000000001" customHeight="1">
      <c r="B119" s="2" t="s">
        <v>60</v>
      </c>
      <c r="D119" s="116"/>
      <c r="E119" s="116"/>
      <c r="F119" s="137">
        <v>137785</v>
      </c>
      <c r="G119" s="128"/>
      <c r="H119" s="94">
        <v>150952</v>
      </c>
      <c r="I119" s="89"/>
      <c r="J119" s="94">
        <v>2276</v>
      </c>
      <c r="K119" s="89"/>
      <c r="L119" s="94">
        <v>5020</v>
      </c>
    </row>
    <row r="120" spans="1:12" ht="8.25" customHeight="1">
      <c r="C120" s="17"/>
      <c r="F120" s="115"/>
      <c r="G120" s="115"/>
      <c r="H120" s="115"/>
      <c r="I120" s="115"/>
      <c r="J120" s="115"/>
      <c r="K120" s="115"/>
      <c r="L120" s="115"/>
    </row>
    <row r="121" spans="1:12" ht="20.100000000000001" customHeight="1">
      <c r="A121" s="2" t="s">
        <v>61</v>
      </c>
      <c r="C121" s="17"/>
      <c r="F121" s="101">
        <f>SUM(F116:F119)</f>
        <v>1275049</v>
      </c>
      <c r="G121" s="101"/>
      <c r="H121" s="101">
        <f>SUM(H116:H119)</f>
        <v>1288216</v>
      </c>
      <c r="I121" s="101"/>
      <c r="J121" s="101">
        <f>SUM(J116:J119)</f>
        <v>1139540</v>
      </c>
      <c r="K121" s="101"/>
      <c r="L121" s="126">
        <f>SUM(L116:L119)</f>
        <v>1142284</v>
      </c>
    </row>
    <row r="122" spans="1:12" ht="20.100000000000001" customHeight="1">
      <c r="A122" s="2" t="s">
        <v>62</v>
      </c>
      <c r="C122" s="17"/>
      <c r="D122" s="116"/>
      <c r="F122" s="138">
        <v>0</v>
      </c>
      <c r="G122" s="136"/>
      <c r="H122" s="138">
        <v>0</v>
      </c>
      <c r="I122" s="128"/>
      <c r="J122" s="138">
        <v>0</v>
      </c>
      <c r="K122" s="128"/>
      <c r="L122" s="137">
        <v>0</v>
      </c>
    </row>
    <row r="123" spans="1:12" ht="8.25" customHeight="1">
      <c r="A123" s="1"/>
      <c r="B123" s="1"/>
      <c r="C123" s="7"/>
      <c r="F123" s="115"/>
      <c r="G123" s="115"/>
      <c r="H123" s="115"/>
      <c r="I123" s="115"/>
      <c r="J123" s="115"/>
      <c r="K123" s="115"/>
      <c r="L123" s="115"/>
    </row>
    <row r="124" spans="1:12" ht="20.100000000000001" customHeight="1">
      <c r="A124" s="1" t="s">
        <v>63</v>
      </c>
      <c r="B124" s="1"/>
      <c r="C124" s="7"/>
      <c r="F124" s="108">
        <f>SUM(F121:F122)</f>
        <v>1275049</v>
      </c>
      <c r="G124" s="101"/>
      <c r="H124" s="108">
        <f>SUM(H121:H122)</f>
        <v>1288216</v>
      </c>
      <c r="I124" s="101"/>
      <c r="J124" s="108">
        <f>SUM(J121:J122)</f>
        <v>1139540</v>
      </c>
      <c r="K124" s="101"/>
      <c r="L124" s="122">
        <f>SUM(L121:L122)</f>
        <v>1142284</v>
      </c>
    </row>
    <row r="125" spans="1:12" ht="8.25" customHeight="1">
      <c r="C125" s="17"/>
      <c r="F125" s="115"/>
      <c r="G125" s="115"/>
      <c r="H125" s="115"/>
      <c r="I125" s="115"/>
      <c r="J125" s="115"/>
      <c r="K125" s="115"/>
      <c r="L125" s="115"/>
    </row>
    <row r="126" spans="1:12" ht="20.100000000000001" customHeight="1" thickBot="1">
      <c r="A126" s="1" t="s">
        <v>64</v>
      </c>
      <c r="B126" s="1"/>
      <c r="C126" s="7"/>
      <c r="F126" s="112">
        <f>SUM(F80+F124)</f>
        <v>1479067</v>
      </c>
      <c r="G126" s="111"/>
      <c r="H126" s="112">
        <f>SUM(H80+H124)</f>
        <v>1493685</v>
      </c>
      <c r="I126" s="111"/>
      <c r="J126" s="112">
        <f>+J124+J80</f>
        <v>1157815</v>
      </c>
      <c r="K126" s="111"/>
      <c r="L126" s="112">
        <f>SUM(L80+L124)</f>
        <v>1160186</v>
      </c>
    </row>
    <row r="127" spans="1:12" ht="20.100000000000001" customHeight="1" thickTop="1">
      <c r="F127" s="14"/>
      <c r="G127" s="14"/>
      <c r="H127" s="14"/>
      <c r="I127" s="14"/>
      <c r="J127" s="14"/>
      <c r="K127" s="14"/>
      <c r="L127" s="14"/>
    </row>
    <row r="128" spans="1:12" ht="20.100000000000001" customHeight="1">
      <c r="F128" s="14"/>
      <c r="G128" s="14"/>
      <c r="H128" s="14"/>
      <c r="I128" s="14"/>
      <c r="J128" s="14"/>
      <c r="K128" s="14"/>
      <c r="L128" s="14"/>
    </row>
    <row r="129" spans="1:12" ht="20.100000000000001" customHeight="1">
      <c r="F129" s="14"/>
      <c r="G129" s="14"/>
      <c r="H129" s="14"/>
      <c r="I129" s="14"/>
      <c r="J129" s="14"/>
      <c r="K129" s="14"/>
      <c r="L129" s="14"/>
    </row>
    <row r="130" spans="1:12" ht="20.100000000000001" customHeight="1">
      <c r="F130" s="14"/>
      <c r="G130" s="14"/>
      <c r="H130" s="14"/>
      <c r="I130" s="14"/>
      <c r="J130" s="14"/>
      <c r="K130" s="14"/>
      <c r="L130" s="14"/>
    </row>
    <row r="131" spans="1:12" ht="20.100000000000001" customHeight="1">
      <c r="F131" s="14"/>
      <c r="G131" s="14"/>
      <c r="H131" s="14"/>
      <c r="I131" s="14"/>
      <c r="J131" s="14"/>
      <c r="K131" s="14"/>
      <c r="L131" s="14"/>
    </row>
    <row r="132" spans="1:12" ht="20.100000000000001" customHeight="1">
      <c r="F132" s="14"/>
      <c r="G132" s="14"/>
      <c r="H132" s="14"/>
      <c r="I132" s="14"/>
      <c r="J132" s="14"/>
      <c r="K132" s="14"/>
      <c r="L132" s="14"/>
    </row>
    <row r="133" spans="1:12" ht="20.100000000000001" customHeight="1">
      <c r="F133" s="14"/>
      <c r="G133" s="14"/>
      <c r="H133" s="14"/>
      <c r="I133" s="14"/>
      <c r="J133" s="14"/>
      <c r="K133" s="14"/>
      <c r="L133" s="14"/>
    </row>
    <row r="134" spans="1:12" ht="20.100000000000001" customHeight="1">
      <c r="F134" s="14"/>
      <c r="G134" s="14"/>
      <c r="H134" s="14"/>
      <c r="I134" s="14"/>
      <c r="J134" s="14"/>
      <c r="K134" s="14"/>
      <c r="L134" s="14"/>
    </row>
    <row r="135" spans="1:12" ht="20.100000000000001" customHeight="1">
      <c r="F135" s="14"/>
      <c r="G135" s="14"/>
      <c r="H135" s="14"/>
      <c r="I135" s="14"/>
      <c r="J135" s="14"/>
      <c r="K135" s="14"/>
      <c r="L135" s="14"/>
    </row>
    <row r="136" spans="1:12" ht="20.100000000000001" customHeight="1">
      <c r="F136" s="14"/>
      <c r="G136" s="14"/>
      <c r="H136" s="14"/>
      <c r="I136" s="14"/>
      <c r="J136" s="14"/>
      <c r="K136" s="14"/>
      <c r="L136" s="14"/>
    </row>
    <row r="137" spans="1:12" ht="12.75" customHeight="1">
      <c r="F137" s="14"/>
      <c r="G137" s="14"/>
      <c r="H137" s="14"/>
      <c r="I137" s="14"/>
      <c r="J137" s="14"/>
      <c r="K137" s="14"/>
      <c r="L137" s="16"/>
    </row>
    <row r="138" spans="1:12" ht="20.100000000000001" customHeight="1">
      <c r="A138" s="87" t="s">
        <v>35</v>
      </c>
      <c r="B138" s="87"/>
      <c r="C138" s="87"/>
      <c r="D138" s="87"/>
      <c r="E138" s="87"/>
      <c r="F138" s="113"/>
    </row>
    <row r="139" spans="1:12" ht="20.100000000000001" customHeight="1">
      <c r="F139" s="139"/>
      <c r="G139" s="139"/>
      <c r="H139" s="139"/>
      <c r="I139" s="139"/>
      <c r="J139" s="139"/>
      <c r="K139" s="139"/>
      <c r="L139" s="139"/>
    </row>
    <row r="140" spans="1:12" ht="11.25" customHeight="1"/>
    <row r="141" spans="1:12" ht="21.95" customHeight="1">
      <c r="A141" s="5" t="str">
        <f>A48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</sheetData>
  <mergeCells count="6">
    <mergeCell ref="F6:H6"/>
    <mergeCell ref="J6:L6"/>
    <mergeCell ref="F54:H54"/>
    <mergeCell ref="J54:L54"/>
    <mergeCell ref="F101:H101"/>
    <mergeCell ref="J101:L101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8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B939D-1D45-4B3A-A9ED-BAADD81A3A06}">
  <dimension ref="A1:N55"/>
  <sheetViews>
    <sheetView topLeftCell="A42" zoomScaleNormal="100" zoomScaleSheetLayoutView="96" workbookViewId="0">
      <selection activeCell="M139" sqref="M139"/>
    </sheetView>
  </sheetViews>
  <sheetFormatPr defaultColWidth="9.42578125" defaultRowHeight="21" customHeight="1"/>
  <cols>
    <col min="1" max="1" width="32.42578125" style="55" customWidth="1"/>
    <col min="2" max="2" width="8.42578125" style="55" customWidth="1"/>
    <col min="3" max="3" width="0.5703125" style="55" customWidth="1"/>
    <col min="4" max="4" width="15.5703125" style="55" customWidth="1"/>
    <col min="5" max="5" width="0.5703125" style="55" customWidth="1"/>
    <col min="6" max="6" width="15.5703125" style="55" customWidth="1"/>
    <col min="7" max="7" width="0.5703125" style="55" customWidth="1"/>
    <col min="8" max="8" width="15.5703125" style="55" customWidth="1"/>
    <col min="9" max="9" width="0.5703125" style="55" customWidth="1"/>
    <col min="10" max="10" width="15.5703125" style="55" customWidth="1"/>
    <col min="11" max="257" width="9.42578125" style="55"/>
    <col min="258" max="258" width="30.5703125" style="55" customWidth="1"/>
    <col min="259" max="259" width="3.5703125" style="55" customWidth="1"/>
    <col min="260" max="260" width="15.5703125" style="55" customWidth="1"/>
    <col min="261" max="261" width="0.5703125" style="55" customWidth="1"/>
    <col min="262" max="262" width="15.5703125" style="55" customWidth="1"/>
    <col min="263" max="263" width="0.5703125" style="55" customWidth="1"/>
    <col min="264" max="264" width="15.5703125" style="55" customWidth="1"/>
    <col min="265" max="265" width="0.5703125" style="55" customWidth="1"/>
    <col min="266" max="266" width="15.5703125" style="55" customWidth="1"/>
    <col min="267" max="513" width="9.42578125" style="55"/>
    <col min="514" max="514" width="30.5703125" style="55" customWidth="1"/>
    <col min="515" max="515" width="3.5703125" style="55" customWidth="1"/>
    <col min="516" max="516" width="15.5703125" style="55" customWidth="1"/>
    <col min="517" max="517" width="0.5703125" style="55" customWidth="1"/>
    <col min="518" max="518" width="15.5703125" style="55" customWidth="1"/>
    <col min="519" max="519" width="0.5703125" style="55" customWidth="1"/>
    <col min="520" max="520" width="15.5703125" style="55" customWidth="1"/>
    <col min="521" max="521" width="0.5703125" style="55" customWidth="1"/>
    <col min="522" max="522" width="15.5703125" style="55" customWidth="1"/>
    <col min="523" max="769" width="9.42578125" style="55"/>
    <col min="770" max="770" width="30.5703125" style="55" customWidth="1"/>
    <col min="771" max="771" width="3.5703125" style="55" customWidth="1"/>
    <col min="772" max="772" width="15.5703125" style="55" customWidth="1"/>
    <col min="773" max="773" width="0.5703125" style="55" customWidth="1"/>
    <col min="774" max="774" width="15.5703125" style="55" customWidth="1"/>
    <col min="775" max="775" width="0.5703125" style="55" customWidth="1"/>
    <col min="776" max="776" width="15.5703125" style="55" customWidth="1"/>
    <col min="777" max="777" width="0.5703125" style="55" customWidth="1"/>
    <col min="778" max="778" width="15.5703125" style="55" customWidth="1"/>
    <col min="779" max="1025" width="9.42578125" style="55"/>
    <col min="1026" max="1026" width="30.5703125" style="55" customWidth="1"/>
    <col min="1027" max="1027" width="3.5703125" style="55" customWidth="1"/>
    <col min="1028" max="1028" width="15.5703125" style="55" customWidth="1"/>
    <col min="1029" max="1029" width="0.5703125" style="55" customWidth="1"/>
    <col min="1030" max="1030" width="15.5703125" style="55" customWidth="1"/>
    <col min="1031" max="1031" width="0.5703125" style="55" customWidth="1"/>
    <col min="1032" max="1032" width="15.5703125" style="55" customWidth="1"/>
    <col min="1033" max="1033" width="0.5703125" style="55" customWidth="1"/>
    <col min="1034" max="1034" width="15.5703125" style="55" customWidth="1"/>
    <col min="1035" max="1281" width="9.42578125" style="55"/>
    <col min="1282" max="1282" width="30.5703125" style="55" customWidth="1"/>
    <col min="1283" max="1283" width="3.5703125" style="55" customWidth="1"/>
    <col min="1284" max="1284" width="15.5703125" style="55" customWidth="1"/>
    <col min="1285" max="1285" width="0.5703125" style="55" customWidth="1"/>
    <col min="1286" max="1286" width="15.5703125" style="55" customWidth="1"/>
    <col min="1287" max="1287" width="0.5703125" style="55" customWidth="1"/>
    <col min="1288" max="1288" width="15.5703125" style="55" customWidth="1"/>
    <col min="1289" max="1289" width="0.5703125" style="55" customWidth="1"/>
    <col min="1290" max="1290" width="15.5703125" style="55" customWidth="1"/>
    <col min="1291" max="1537" width="9.42578125" style="55"/>
    <col min="1538" max="1538" width="30.5703125" style="55" customWidth="1"/>
    <col min="1539" max="1539" width="3.5703125" style="55" customWidth="1"/>
    <col min="1540" max="1540" width="15.5703125" style="55" customWidth="1"/>
    <col min="1541" max="1541" width="0.5703125" style="55" customWidth="1"/>
    <col min="1542" max="1542" width="15.5703125" style="55" customWidth="1"/>
    <col min="1543" max="1543" width="0.5703125" style="55" customWidth="1"/>
    <col min="1544" max="1544" width="15.5703125" style="55" customWidth="1"/>
    <col min="1545" max="1545" width="0.5703125" style="55" customWidth="1"/>
    <col min="1546" max="1546" width="15.5703125" style="55" customWidth="1"/>
    <col min="1547" max="1793" width="9.42578125" style="55"/>
    <col min="1794" max="1794" width="30.5703125" style="55" customWidth="1"/>
    <col min="1795" max="1795" width="3.5703125" style="55" customWidth="1"/>
    <col min="1796" max="1796" width="15.5703125" style="55" customWidth="1"/>
    <col min="1797" max="1797" width="0.5703125" style="55" customWidth="1"/>
    <col min="1798" max="1798" width="15.5703125" style="55" customWidth="1"/>
    <col min="1799" max="1799" width="0.5703125" style="55" customWidth="1"/>
    <col min="1800" max="1800" width="15.5703125" style="55" customWidth="1"/>
    <col min="1801" max="1801" width="0.5703125" style="55" customWidth="1"/>
    <col min="1802" max="1802" width="15.5703125" style="55" customWidth="1"/>
    <col min="1803" max="2049" width="9.42578125" style="55"/>
    <col min="2050" max="2050" width="30.5703125" style="55" customWidth="1"/>
    <col min="2051" max="2051" width="3.5703125" style="55" customWidth="1"/>
    <col min="2052" max="2052" width="15.5703125" style="55" customWidth="1"/>
    <col min="2053" max="2053" width="0.5703125" style="55" customWidth="1"/>
    <col min="2054" max="2054" width="15.5703125" style="55" customWidth="1"/>
    <col min="2055" max="2055" width="0.5703125" style="55" customWidth="1"/>
    <col min="2056" max="2056" width="15.5703125" style="55" customWidth="1"/>
    <col min="2057" max="2057" width="0.5703125" style="55" customWidth="1"/>
    <col min="2058" max="2058" width="15.5703125" style="55" customWidth="1"/>
    <col min="2059" max="2305" width="9.42578125" style="55"/>
    <col min="2306" max="2306" width="30.5703125" style="55" customWidth="1"/>
    <col min="2307" max="2307" width="3.5703125" style="55" customWidth="1"/>
    <col min="2308" max="2308" width="15.5703125" style="55" customWidth="1"/>
    <col min="2309" max="2309" width="0.5703125" style="55" customWidth="1"/>
    <col min="2310" max="2310" width="15.5703125" style="55" customWidth="1"/>
    <col min="2311" max="2311" width="0.5703125" style="55" customWidth="1"/>
    <col min="2312" max="2312" width="15.5703125" style="55" customWidth="1"/>
    <col min="2313" max="2313" width="0.5703125" style="55" customWidth="1"/>
    <col min="2314" max="2314" width="15.5703125" style="55" customWidth="1"/>
    <col min="2315" max="2561" width="9.42578125" style="55"/>
    <col min="2562" max="2562" width="30.5703125" style="55" customWidth="1"/>
    <col min="2563" max="2563" width="3.5703125" style="55" customWidth="1"/>
    <col min="2564" max="2564" width="15.5703125" style="55" customWidth="1"/>
    <col min="2565" max="2565" width="0.5703125" style="55" customWidth="1"/>
    <col min="2566" max="2566" width="15.5703125" style="55" customWidth="1"/>
    <col min="2567" max="2567" width="0.5703125" style="55" customWidth="1"/>
    <col min="2568" max="2568" width="15.5703125" style="55" customWidth="1"/>
    <col min="2569" max="2569" width="0.5703125" style="55" customWidth="1"/>
    <col min="2570" max="2570" width="15.5703125" style="55" customWidth="1"/>
    <col min="2571" max="2817" width="9.42578125" style="55"/>
    <col min="2818" max="2818" width="30.5703125" style="55" customWidth="1"/>
    <col min="2819" max="2819" width="3.5703125" style="55" customWidth="1"/>
    <col min="2820" max="2820" width="15.5703125" style="55" customWidth="1"/>
    <col min="2821" max="2821" width="0.5703125" style="55" customWidth="1"/>
    <col min="2822" max="2822" width="15.5703125" style="55" customWidth="1"/>
    <col min="2823" max="2823" width="0.5703125" style="55" customWidth="1"/>
    <col min="2824" max="2824" width="15.5703125" style="55" customWidth="1"/>
    <col min="2825" max="2825" width="0.5703125" style="55" customWidth="1"/>
    <col min="2826" max="2826" width="15.5703125" style="55" customWidth="1"/>
    <col min="2827" max="3073" width="9.42578125" style="55"/>
    <col min="3074" max="3074" width="30.5703125" style="55" customWidth="1"/>
    <col min="3075" max="3075" width="3.5703125" style="55" customWidth="1"/>
    <col min="3076" max="3076" width="15.5703125" style="55" customWidth="1"/>
    <col min="3077" max="3077" width="0.5703125" style="55" customWidth="1"/>
    <col min="3078" max="3078" width="15.5703125" style="55" customWidth="1"/>
    <col min="3079" max="3079" width="0.5703125" style="55" customWidth="1"/>
    <col min="3080" max="3080" width="15.5703125" style="55" customWidth="1"/>
    <col min="3081" max="3081" width="0.5703125" style="55" customWidth="1"/>
    <col min="3082" max="3082" width="15.5703125" style="55" customWidth="1"/>
    <col min="3083" max="3329" width="9.42578125" style="55"/>
    <col min="3330" max="3330" width="30.5703125" style="55" customWidth="1"/>
    <col min="3331" max="3331" width="3.5703125" style="55" customWidth="1"/>
    <col min="3332" max="3332" width="15.5703125" style="55" customWidth="1"/>
    <col min="3333" max="3333" width="0.5703125" style="55" customWidth="1"/>
    <col min="3334" max="3334" width="15.5703125" style="55" customWidth="1"/>
    <col min="3335" max="3335" width="0.5703125" style="55" customWidth="1"/>
    <col min="3336" max="3336" width="15.5703125" style="55" customWidth="1"/>
    <col min="3337" max="3337" width="0.5703125" style="55" customWidth="1"/>
    <col min="3338" max="3338" width="15.5703125" style="55" customWidth="1"/>
    <col min="3339" max="3585" width="9.42578125" style="55"/>
    <col min="3586" max="3586" width="30.5703125" style="55" customWidth="1"/>
    <col min="3587" max="3587" width="3.5703125" style="55" customWidth="1"/>
    <col min="3588" max="3588" width="15.5703125" style="55" customWidth="1"/>
    <col min="3589" max="3589" width="0.5703125" style="55" customWidth="1"/>
    <col min="3590" max="3590" width="15.5703125" style="55" customWidth="1"/>
    <col min="3591" max="3591" width="0.5703125" style="55" customWidth="1"/>
    <col min="3592" max="3592" width="15.5703125" style="55" customWidth="1"/>
    <col min="3593" max="3593" width="0.5703125" style="55" customWidth="1"/>
    <col min="3594" max="3594" width="15.5703125" style="55" customWidth="1"/>
    <col min="3595" max="3841" width="9.42578125" style="55"/>
    <col min="3842" max="3842" width="30.5703125" style="55" customWidth="1"/>
    <col min="3843" max="3843" width="3.5703125" style="55" customWidth="1"/>
    <col min="3844" max="3844" width="15.5703125" style="55" customWidth="1"/>
    <col min="3845" max="3845" width="0.5703125" style="55" customWidth="1"/>
    <col min="3846" max="3846" width="15.5703125" style="55" customWidth="1"/>
    <col min="3847" max="3847" width="0.5703125" style="55" customWidth="1"/>
    <col min="3848" max="3848" width="15.5703125" style="55" customWidth="1"/>
    <col min="3849" max="3849" width="0.5703125" style="55" customWidth="1"/>
    <col min="3850" max="3850" width="15.5703125" style="55" customWidth="1"/>
    <col min="3851" max="4097" width="9.42578125" style="55"/>
    <col min="4098" max="4098" width="30.5703125" style="55" customWidth="1"/>
    <col min="4099" max="4099" width="3.5703125" style="55" customWidth="1"/>
    <col min="4100" max="4100" width="15.5703125" style="55" customWidth="1"/>
    <col min="4101" max="4101" width="0.5703125" style="55" customWidth="1"/>
    <col min="4102" max="4102" width="15.5703125" style="55" customWidth="1"/>
    <col min="4103" max="4103" width="0.5703125" style="55" customWidth="1"/>
    <col min="4104" max="4104" width="15.5703125" style="55" customWidth="1"/>
    <col min="4105" max="4105" width="0.5703125" style="55" customWidth="1"/>
    <col min="4106" max="4106" width="15.5703125" style="55" customWidth="1"/>
    <col min="4107" max="4353" width="9.42578125" style="55"/>
    <col min="4354" max="4354" width="30.5703125" style="55" customWidth="1"/>
    <col min="4355" max="4355" width="3.5703125" style="55" customWidth="1"/>
    <col min="4356" max="4356" width="15.5703125" style="55" customWidth="1"/>
    <col min="4357" max="4357" width="0.5703125" style="55" customWidth="1"/>
    <col min="4358" max="4358" width="15.5703125" style="55" customWidth="1"/>
    <col min="4359" max="4359" width="0.5703125" style="55" customWidth="1"/>
    <col min="4360" max="4360" width="15.5703125" style="55" customWidth="1"/>
    <col min="4361" max="4361" width="0.5703125" style="55" customWidth="1"/>
    <col min="4362" max="4362" width="15.5703125" style="55" customWidth="1"/>
    <col min="4363" max="4609" width="9.42578125" style="55"/>
    <col min="4610" max="4610" width="30.5703125" style="55" customWidth="1"/>
    <col min="4611" max="4611" width="3.5703125" style="55" customWidth="1"/>
    <col min="4612" max="4612" width="15.5703125" style="55" customWidth="1"/>
    <col min="4613" max="4613" width="0.5703125" style="55" customWidth="1"/>
    <col min="4614" max="4614" width="15.5703125" style="55" customWidth="1"/>
    <col min="4615" max="4615" width="0.5703125" style="55" customWidth="1"/>
    <col min="4616" max="4616" width="15.5703125" style="55" customWidth="1"/>
    <col min="4617" max="4617" width="0.5703125" style="55" customWidth="1"/>
    <col min="4618" max="4618" width="15.5703125" style="55" customWidth="1"/>
    <col min="4619" max="4865" width="9.42578125" style="55"/>
    <col min="4866" max="4866" width="30.5703125" style="55" customWidth="1"/>
    <col min="4867" max="4867" width="3.5703125" style="55" customWidth="1"/>
    <col min="4868" max="4868" width="15.5703125" style="55" customWidth="1"/>
    <col min="4869" max="4869" width="0.5703125" style="55" customWidth="1"/>
    <col min="4870" max="4870" width="15.5703125" style="55" customWidth="1"/>
    <col min="4871" max="4871" width="0.5703125" style="55" customWidth="1"/>
    <col min="4872" max="4872" width="15.5703125" style="55" customWidth="1"/>
    <col min="4873" max="4873" width="0.5703125" style="55" customWidth="1"/>
    <col min="4874" max="4874" width="15.5703125" style="55" customWidth="1"/>
    <col min="4875" max="5121" width="9.42578125" style="55"/>
    <col min="5122" max="5122" width="30.5703125" style="55" customWidth="1"/>
    <col min="5123" max="5123" width="3.5703125" style="55" customWidth="1"/>
    <col min="5124" max="5124" width="15.5703125" style="55" customWidth="1"/>
    <col min="5125" max="5125" width="0.5703125" style="55" customWidth="1"/>
    <col min="5126" max="5126" width="15.5703125" style="55" customWidth="1"/>
    <col min="5127" max="5127" width="0.5703125" style="55" customWidth="1"/>
    <col min="5128" max="5128" width="15.5703125" style="55" customWidth="1"/>
    <col min="5129" max="5129" width="0.5703125" style="55" customWidth="1"/>
    <col min="5130" max="5130" width="15.5703125" style="55" customWidth="1"/>
    <col min="5131" max="5377" width="9.42578125" style="55"/>
    <col min="5378" max="5378" width="30.5703125" style="55" customWidth="1"/>
    <col min="5379" max="5379" width="3.5703125" style="55" customWidth="1"/>
    <col min="5380" max="5380" width="15.5703125" style="55" customWidth="1"/>
    <col min="5381" max="5381" width="0.5703125" style="55" customWidth="1"/>
    <col min="5382" max="5382" width="15.5703125" style="55" customWidth="1"/>
    <col min="5383" max="5383" width="0.5703125" style="55" customWidth="1"/>
    <col min="5384" max="5384" width="15.5703125" style="55" customWidth="1"/>
    <col min="5385" max="5385" width="0.5703125" style="55" customWidth="1"/>
    <col min="5386" max="5386" width="15.5703125" style="55" customWidth="1"/>
    <col min="5387" max="5633" width="9.42578125" style="55"/>
    <col min="5634" max="5634" width="30.5703125" style="55" customWidth="1"/>
    <col min="5635" max="5635" width="3.5703125" style="55" customWidth="1"/>
    <col min="5636" max="5636" width="15.5703125" style="55" customWidth="1"/>
    <col min="5637" max="5637" width="0.5703125" style="55" customWidth="1"/>
    <col min="5638" max="5638" width="15.5703125" style="55" customWidth="1"/>
    <col min="5639" max="5639" width="0.5703125" style="55" customWidth="1"/>
    <col min="5640" max="5640" width="15.5703125" style="55" customWidth="1"/>
    <col min="5641" max="5641" width="0.5703125" style="55" customWidth="1"/>
    <col min="5642" max="5642" width="15.5703125" style="55" customWidth="1"/>
    <col min="5643" max="5889" width="9.42578125" style="55"/>
    <col min="5890" max="5890" width="30.5703125" style="55" customWidth="1"/>
    <col min="5891" max="5891" width="3.5703125" style="55" customWidth="1"/>
    <col min="5892" max="5892" width="15.5703125" style="55" customWidth="1"/>
    <col min="5893" max="5893" width="0.5703125" style="55" customWidth="1"/>
    <col min="5894" max="5894" width="15.5703125" style="55" customWidth="1"/>
    <col min="5895" max="5895" width="0.5703125" style="55" customWidth="1"/>
    <col min="5896" max="5896" width="15.5703125" style="55" customWidth="1"/>
    <col min="5897" max="5897" width="0.5703125" style="55" customWidth="1"/>
    <col min="5898" max="5898" width="15.5703125" style="55" customWidth="1"/>
    <col min="5899" max="6145" width="9.42578125" style="55"/>
    <col min="6146" max="6146" width="30.5703125" style="55" customWidth="1"/>
    <col min="6147" max="6147" width="3.5703125" style="55" customWidth="1"/>
    <col min="6148" max="6148" width="15.5703125" style="55" customWidth="1"/>
    <col min="6149" max="6149" width="0.5703125" style="55" customWidth="1"/>
    <col min="6150" max="6150" width="15.5703125" style="55" customWidth="1"/>
    <col min="6151" max="6151" width="0.5703125" style="55" customWidth="1"/>
    <col min="6152" max="6152" width="15.5703125" style="55" customWidth="1"/>
    <col min="6153" max="6153" width="0.5703125" style="55" customWidth="1"/>
    <col min="6154" max="6154" width="15.5703125" style="55" customWidth="1"/>
    <col min="6155" max="6401" width="9.42578125" style="55"/>
    <col min="6402" max="6402" width="30.5703125" style="55" customWidth="1"/>
    <col min="6403" max="6403" width="3.5703125" style="55" customWidth="1"/>
    <col min="6404" max="6404" width="15.5703125" style="55" customWidth="1"/>
    <col min="6405" max="6405" width="0.5703125" style="55" customWidth="1"/>
    <col min="6406" max="6406" width="15.5703125" style="55" customWidth="1"/>
    <col min="6407" max="6407" width="0.5703125" style="55" customWidth="1"/>
    <col min="6408" max="6408" width="15.5703125" style="55" customWidth="1"/>
    <col min="6409" max="6409" width="0.5703125" style="55" customWidth="1"/>
    <col min="6410" max="6410" width="15.5703125" style="55" customWidth="1"/>
    <col min="6411" max="6657" width="9.42578125" style="55"/>
    <col min="6658" max="6658" width="30.5703125" style="55" customWidth="1"/>
    <col min="6659" max="6659" width="3.5703125" style="55" customWidth="1"/>
    <col min="6660" max="6660" width="15.5703125" style="55" customWidth="1"/>
    <col min="6661" max="6661" width="0.5703125" style="55" customWidth="1"/>
    <col min="6662" max="6662" width="15.5703125" style="55" customWidth="1"/>
    <col min="6663" max="6663" width="0.5703125" style="55" customWidth="1"/>
    <col min="6664" max="6664" width="15.5703125" style="55" customWidth="1"/>
    <col min="6665" max="6665" width="0.5703125" style="55" customWidth="1"/>
    <col min="6666" max="6666" width="15.5703125" style="55" customWidth="1"/>
    <col min="6667" max="6913" width="9.42578125" style="55"/>
    <col min="6914" max="6914" width="30.5703125" style="55" customWidth="1"/>
    <col min="6915" max="6915" width="3.5703125" style="55" customWidth="1"/>
    <col min="6916" max="6916" width="15.5703125" style="55" customWidth="1"/>
    <col min="6917" max="6917" width="0.5703125" style="55" customWidth="1"/>
    <col min="6918" max="6918" width="15.5703125" style="55" customWidth="1"/>
    <col min="6919" max="6919" width="0.5703125" style="55" customWidth="1"/>
    <col min="6920" max="6920" width="15.5703125" style="55" customWidth="1"/>
    <col min="6921" max="6921" width="0.5703125" style="55" customWidth="1"/>
    <col min="6922" max="6922" width="15.5703125" style="55" customWidth="1"/>
    <col min="6923" max="7169" width="9.42578125" style="55"/>
    <col min="7170" max="7170" width="30.5703125" style="55" customWidth="1"/>
    <col min="7171" max="7171" width="3.5703125" style="55" customWidth="1"/>
    <col min="7172" max="7172" width="15.5703125" style="55" customWidth="1"/>
    <col min="7173" max="7173" width="0.5703125" style="55" customWidth="1"/>
    <col min="7174" max="7174" width="15.5703125" style="55" customWidth="1"/>
    <col min="7175" max="7175" width="0.5703125" style="55" customWidth="1"/>
    <col min="7176" max="7176" width="15.5703125" style="55" customWidth="1"/>
    <col min="7177" max="7177" width="0.5703125" style="55" customWidth="1"/>
    <col min="7178" max="7178" width="15.5703125" style="55" customWidth="1"/>
    <col min="7179" max="7425" width="9.42578125" style="55"/>
    <col min="7426" max="7426" width="30.5703125" style="55" customWidth="1"/>
    <col min="7427" max="7427" width="3.5703125" style="55" customWidth="1"/>
    <col min="7428" max="7428" width="15.5703125" style="55" customWidth="1"/>
    <col min="7429" max="7429" width="0.5703125" style="55" customWidth="1"/>
    <col min="7430" max="7430" width="15.5703125" style="55" customWidth="1"/>
    <col min="7431" max="7431" width="0.5703125" style="55" customWidth="1"/>
    <col min="7432" max="7432" width="15.5703125" style="55" customWidth="1"/>
    <col min="7433" max="7433" width="0.5703125" style="55" customWidth="1"/>
    <col min="7434" max="7434" width="15.5703125" style="55" customWidth="1"/>
    <col min="7435" max="7681" width="9.42578125" style="55"/>
    <col min="7682" max="7682" width="30.5703125" style="55" customWidth="1"/>
    <col min="7683" max="7683" width="3.5703125" style="55" customWidth="1"/>
    <col min="7684" max="7684" width="15.5703125" style="55" customWidth="1"/>
    <col min="7685" max="7685" width="0.5703125" style="55" customWidth="1"/>
    <col min="7686" max="7686" width="15.5703125" style="55" customWidth="1"/>
    <col min="7687" max="7687" width="0.5703125" style="55" customWidth="1"/>
    <col min="7688" max="7688" width="15.5703125" style="55" customWidth="1"/>
    <col min="7689" max="7689" width="0.5703125" style="55" customWidth="1"/>
    <col min="7690" max="7690" width="15.5703125" style="55" customWidth="1"/>
    <col min="7691" max="7937" width="9.42578125" style="55"/>
    <col min="7938" max="7938" width="30.5703125" style="55" customWidth="1"/>
    <col min="7939" max="7939" width="3.5703125" style="55" customWidth="1"/>
    <col min="7940" max="7940" width="15.5703125" style="55" customWidth="1"/>
    <col min="7941" max="7941" width="0.5703125" style="55" customWidth="1"/>
    <col min="7942" max="7942" width="15.5703125" style="55" customWidth="1"/>
    <col min="7943" max="7943" width="0.5703125" style="55" customWidth="1"/>
    <col min="7944" max="7944" width="15.5703125" style="55" customWidth="1"/>
    <col min="7945" max="7945" width="0.5703125" style="55" customWidth="1"/>
    <col min="7946" max="7946" width="15.5703125" style="55" customWidth="1"/>
    <col min="7947" max="8193" width="9.42578125" style="55"/>
    <col min="8194" max="8194" width="30.5703125" style="55" customWidth="1"/>
    <col min="8195" max="8195" width="3.5703125" style="55" customWidth="1"/>
    <col min="8196" max="8196" width="15.5703125" style="55" customWidth="1"/>
    <col min="8197" max="8197" width="0.5703125" style="55" customWidth="1"/>
    <col min="8198" max="8198" width="15.5703125" style="55" customWidth="1"/>
    <col min="8199" max="8199" width="0.5703125" style="55" customWidth="1"/>
    <col min="8200" max="8200" width="15.5703125" style="55" customWidth="1"/>
    <col min="8201" max="8201" width="0.5703125" style="55" customWidth="1"/>
    <col min="8202" max="8202" width="15.5703125" style="55" customWidth="1"/>
    <col min="8203" max="8449" width="9.42578125" style="55"/>
    <col min="8450" max="8450" width="30.5703125" style="55" customWidth="1"/>
    <col min="8451" max="8451" width="3.5703125" style="55" customWidth="1"/>
    <col min="8452" max="8452" width="15.5703125" style="55" customWidth="1"/>
    <col min="8453" max="8453" width="0.5703125" style="55" customWidth="1"/>
    <col min="8454" max="8454" width="15.5703125" style="55" customWidth="1"/>
    <col min="8455" max="8455" width="0.5703125" style="55" customWidth="1"/>
    <col min="8456" max="8456" width="15.5703125" style="55" customWidth="1"/>
    <col min="8457" max="8457" width="0.5703125" style="55" customWidth="1"/>
    <col min="8458" max="8458" width="15.5703125" style="55" customWidth="1"/>
    <col min="8459" max="8705" width="9.42578125" style="55"/>
    <col min="8706" max="8706" width="30.5703125" style="55" customWidth="1"/>
    <col min="8707" max="8707" width="3.5703125" style="55" customWidth="1"/>
    <col min="8708" max="8708" width="15.5703125" style="55" customWidth="1"/>
    <col min="8709" max="8709" width="0.5703125" style="55" customWidth="1"/>
    <col min="8710" max="8710" width="15.5703125" style="55" customWidth="1"/>
    <col min="8711" max="8711" width="0.5703125" style="55" customWidth="1"/>
    <col min="8712" max="8712" width="15.5703125" style="55" customWidth="1"/>
    <col min="8713" max="8713" width="0.5703125" style="55" customWidth="1"/>
    <col min="8714" max="8714" width="15.5703125" style="55" customWidth="1"/>
    <col min="8715" max="8961" width="9.42578125" style="55"/>
    <col min="8962" max="8962" width="30.5703125" style="55" customWidth="1"/>
    <col min="8963" max="8963" width="3.5703125" style="55" customWidth="1"/>
    <col min="8964" max="8964" width="15.5703125" style="55" customWidth="1"/>
    <col min="8965" max="8965" width="0.5703125" style="55" customWidth="1"/>
    <col min="8966" max="8966" width="15.5703125" style="55" customWidth="1"/>
    <col min="8967" max="8967" width="0.5703125" style="55" customWidth="1"/>
    <col min="8968" max="8968" width="15.5703125" style="55" customWidth="1"/>
    <col min="8969" max="8969" width="0.5703125" style="55" customWidth="1"/>
    <col min="8970" max="8970" width="15.5703125" style="55" customWidth="1"/>
    <col min="8971" max="9217" width="9.42578125" style="55"/>
    <col min="9218" max="9218" width="30.5703125" style="55" customWidth="1"/>
    <col min="9219" max="9219" width="3.5703125" style="55" customWidth="1"/>
    <col min="9220" max="9220" width="15.5703125" style="55" customWidth="1"/>
    <col min="9221" max="9221" width="0.5703125" style="55" customWidth="1"/>
    <col min="9222" max="9222" width="15.5703125" style="55" customWidth="1"/>
    <col min="9223" max="9223" width="0.5703125" style="55" customWidth="1"/>
    <col min="9224" max="9224" width="15.5703125" style="55" customWidth="1"/>
    <col min="9225" max="9225" width="0.5703125" style="55" customWidth="1"/>
    <col min="9226" max="9226" width="15.5703125" style="55" customWidth="1"/>
    <col min="9227" max="9473" width="9.42578125" style="55"/>
    <col min="9474" max="9474" width="30.5703125" style="55" customWidth="1"/>
    <col min="9475" max="9475" width="3.5703125" style="55" customWidth="1"/>
    <col min="9476" max="9476" width="15.5703125" style="55" customWidth="1"/>
    <col min="9477" max="9477" width="0.5703125" style="55" customWidth="1"/>
    <col min="9478" max="9478" width="15.5703125" style="55" customWidth="1"/>
    <col min="9479" max="9479" width="0.5703125" style="55" customWidth="1"/>
    <col min="9480" max="9480" width="15.5703125" style="55" customWidth="1"/>
    <col min="9481" max="9481" width="0.5703125" style="55" customWidth="1"/>
    <col min="9482" max="9482" width="15.5703125" style="55" customWidth="1"/>
    <col min="9483" max="9729" width="9.42578125" style="55"/>
    <col min="9730" max="9730" width="30.5703125" style="55" customWidth="1"/>
    <col min="9731" max="9731" width="3.5703125" style="55" customWidth="1"/>
    <col min="9732" max="9732" width="15.5703125" style="55" customWidth="1"/>
    <col min="9733" max="9733" width="0.5703125" style="55" customWidth="1"/>
    <col min="9734" max="9734" width="15.5703125" style="55" customWidth="1"/>
    <col min="9735" max="9735" width="0.5703125" style="55" customWidth="1"/>
    <col min="9736" max="9736" width="15.5703125" style="55" customWidth="1"/>
    <col min="9737" max="9737" width="0.5703125" style="55" customWidth="1"/>
    <col min="9738" max="9738" width="15.5703125" style="55" customWidth="1"/>
    <col min="9739" max="9985" width="9.42578125" style="55"/>
    <col min="9986" max="9986" width="30.5703125" style="55" customWidth="1"/>
    <col min="9987" max="9987" width="3.5703125" style="55" customWidth="1"/>
    <col min="9988" max="9988" width="15.5703125" style="55" customWidth="1"/>
    <col min="9989" max="9989" width="0.5703125" style="55" customWidth="1"/>
    <col min="9990" max="9990" width="15.5703125" style="55" customWidth="1"/>
    <col min="9991" max="9991" width="0.5703125" style="55" customWidth="1"/>
    <col min="9992" max="9992" width="15.5703125" style="55" customWidth="1"/>
    <col min="9993" max="9993" width="0.5703125" style="55" customWidth="1"/>
    <col min="9994" max="9994" width="15.5703125" style="55" customWidth="1"/>
    <col min="9995" max="10241" width="9.42578125" style="55"/>
    <col min="10242" max="10242" width="30.5703125" style="55" customWidth="1"/>
    <col min="10243" max="10243" width="3.5703125" style="55" customWidth="1"/>
    <col min="10244" max="10244" width="15.5703125" style="55" customWidth="1"/>
    <col min="10245" max="10245" width="0.5703125" style="55" customWidth="1"/>
    <col min="10246" max="10246" width="15.5703125" style="55" customWidth="1"/>
    <col min="10247" max="10247" width="0.5703125" style="55" customWidth="1"/>
    <col min="10248" max="10248" width="15.5703125" style="55" customWidth="1"/>
    <col min="10249" max="10249" width="0.5703125" style="55" customWidth="1"/>
    <col min="10250" max="10250" width="15.5703125" style="55" customWidth="1"/>
    <col min="10251" max="10497" width="9.42578125" style="55"/>
    <col min="10498" max="10498" width="30.5703125" style="55" customWidth="1"/>
    <col min="10499" max="10499" width="3.5703125" style="55" customWidth="1"/>
    <col min="10500" max="10500" width="15.5703125" style="55" customWidth="1"/>
    <col min="10501" max="10501" width="0.5703125" style="55" customWidth="1"/>
    <col min="10502" max="10502" width="15.5703125" style="55" customWidth="1"/>
    <col min="10503" max="10503" width="0.5703125" style="55" customWidth="1"/>
    <col min="10504" max="10504" width="15.5703125" style="55" customWidth="1"/>
    <col min="10505" max="10505" width="0.5703125" style="55" customWidth="1"/>
    <col min="10506" max="10506" width="15.5703125" style="55" customWidth="1"/>
    <col min="10507" max="10753" width="9.42578125" style="55"/>
    <col min="10754" max="10754" width="30.5703125" style="55" customWidth="1"/>
    <col min="10755" max="10755" width="3.5703125" style="55" customWidth="1"/>
    <col min="10756" max="10756" width="15.5703125" style="55" customWidth="1"/>
    <col min="10757" max="10757" width="0.5703125" style="55" customWidth="1"/>
    <col min="10758" max="10758" width="15.5703125" style="55" customWidth="1"/>
    <col min="10759" max="10759" width="0.5703125" style="55" customWidth="1"/>
    <col min="10760" max="10760" width="15.5703125" style="55" customWidth="1"/>
    <col min="10761" max="10761" width="0.5703125" style="55" customWidth="1"/>
    <col min="10762" max="10762" width="15.5703125" style="55" customWidth="1"/>
    <col min="10763" max="11009" width="9.42578125" style="55"/>
    <col min="11010" max="11010" width="30.5703125" style="55" customWidth="1"/>
    <col min="11011" max="11011" width="3.5703125" style="55" customWidth="1"/>
    <col min="11012" max="11012" width="15.5703125" style="55" customWidth="1"/>
    <col min="11013" max="11013" width="0.5703125" style="55" customWidth="1"/>
    <col min="11014" max="11014" width="15.5703125" style="55" customWidth="1"/>
    <col min="11015" max="11015" width="0.5703125" style="55" customWidth="1"/>
    <col min="11016" max="11016" width="15.5703125" style="55" customWidth="1"/>
    <col min="11017" max="11017" width="0.5703125" style="55" customWidth="1"/>
    <col min="11018" max="11018" width="15.5703125" style="55" customWidth="1"/>
    <col min="11019" max="11265" width="9.42578125" style="55"/>
    <col min="11266" max="11266" width="30.5703125" style="55" customWidth="1"/>
    <col min="11267" max="11267" width="3.5703125" style="55" customWidth="1"/>
    <col min="11268" max="11268" width="15.5703125" style="55" customWidth="1"/>
    <col min="11269" max="11269" width="0.5703125" style="55" customWidth="1"/>
    <col min="11270" max="11270" width="15.5703125" style="55" customWidth="1"/>
    <col min="11271" max="11271" width="0.5703125" style="55" customWidth="1"/>
    <col min="11272" max="11272" width="15.5703125" style="55" customWidth="1"/>
    <col min="11273" max="11273" width="0.5703125" style="55" customWidth="1"/>
    <col min="11274" max="11274" width="15.5703125" style="55" customWidth="1"/>
    <col min="11275" max="11521" width="9.42578125" style="55"/>
    <col min="11522" max="11522" width="30.5703125" style="55" customWidth="1"/>
    <col min="11523" max="11523" width="3.5703125" style="55" customWidth="1"/>
    <col min="11524" max="11524" width="15.5703125" style="55" customWidth="1"/>
    <col min="11525" max="11525" width="0.5703125" style="55" customWidth="1"/>
    <col min="11526" max="11526" width="15.5703125" style="55" customWidth="1"/>
    <col min="11527" max="11527" width="0.5703125" style="55" customWidth="1"/>
    <col min="11528" max="11528" width="15.5703125" style="55" customWidth="1"/>
    <col min="11529" max="11529" width="0.5703125" style="55" customWidth="1"/>
    <col min="11530" max="11530" width="15.5703125" style="55" customWidth="1"/>
    <col min="11531" max="11777" width="9.42578125" style="55"/>
    <col min="11778" max="11778" width="30.5703125" style="55" customWidth="1"/>
    <col min="11779" max="11779" width="3.5703125" style="55" customWidth="1"/>
    <col min="11780" max="11780" width="15.5703125" style="55" customWidth="1"/>
    <col min="11781" max="11781" width="0.5703125" style="55" customWidth="1"/>
    <col min="11782" max="11782" width="15.5703125" style="55" customWidth="1"/>
    <col min="11783" max="11783" width="0.5703125" style="55" customWidth="1"/>
    <col min="11784" max="11784" width="15.5703125" style="55" customWidth="1"/>
    <col min="11785" max="11785" width="0.5703125" style="55" customWidth="1"/>
    <col min="11786" max="11786" width="15.5703125" style="55" customWidth="1"/>
    <col min="11787" max="12033" width="9.42578125" style="55"/>
    <col min="12034" max="12034" width="30.5703125" style="55" customWidth="1"/>
    <col min="12035" max="12035" width="3.5703125" style="55" customWidth="1"/>
    <col min="12036" max="12036" width="15.5703125" style="55" customWidth="1"/>
    <col min="12037" max="12037" width="0.5703125" style="55" customWidth="1"/>
    <col min="12038" max="12038" width="15.5703125" style="55" customWidth="1"/>
    <col min="12039" max="12039" width="0.5703125" style="55" customWidth="1"/>
    <col min="12040" max="12040" width="15.5703125" style="55" customWidth="1"/>
    <col min="12041" max="12041" width="0.5703125" style="55" customWidth="1"/>
    <col min="12042" max="12042" width="15.5703125" style="55" customWidth="1"/>
    <col min="12043" max="12289" width="9.42578125" style="55"/>
    <col min="12290" max="12290" width="30.5703125" style="55" customWidth="1"/>
    <col min="12291" max="12291" width="3.5703125" style="55" customWidth="1"/>
    <col min="12292" max="12292" width="15.5703125" style="55" customWidth="1"/>
    <col min="12293" max="12293" width="0.5703125" style="55" customWidth="1"/>
    <col min="12294" max="12294" width="15.5703125" style="55" customWidth="1"/>
    <col min="12295" max="12295" width="0.5703125" style="55" customWidth="1"/>
    <col min="12296" max="12296" width="15.5703125" style="55" customWidth="1"/>
    <col min="12297" max="12297" width="0.5703125" style="55" customWidth="1"/>
    <col min="12298" max="12298" width="15.5703125" style="55" customWidth="1"/>
    <col min="12299" max="12545" width="9.42578125" style="55"/>
    <col min="12546" max="12546" width="30.5703125" style="55" customWidth="1"/>
    <col min="12547" max="12547" width="3.5703125" style="55" customWidth="1"/>
    <col min="12548" max="12548" width="15.5703125" style="55" customWidth="1"/>
    <col min="12549" max="12549" width="0.5703125" style="55" customWidth="1"/>
    <col min="12550" max="12550" width="15.5703125" style="55" customWidth="1"/>
    <col min="12551" max="12551" width="0.5703125" style="55" customWidth="1"/>
    <col min="12552" max="12552" width="15.5703125" style="55" customWidth="1"/>
    <col min="12553" max="12553" width="0.5703125" style="55" customWidth="1"/>
    <col min="12554" max="12554" width="15.5703125" style="55" customWidth="1"/>
    <col min="12555" max="12801" width="9.42578125" style="55"/>
    <col min="12802" max="12802" width="30.5703125" style="55" customWidth="1"/>
    <col min="12803" max="12803" width="3.5703125" style="55" customWidth="1"/>
    <col min="12804" max="12804" width="15.5703125" style="55" customWidth="1"/>
    <col min="12805" max="12805" width="0.5703125" style="55" customWidth="1"/>
    <col min="12806" max="12806" width="15.5703125" style="55" customWidth="1"/>
    <col min="12807" max="12807" width="0.5703125" style="55" customWidth="1"/>
    <col min="12808" max="12808" width="15.5703125" style="55" customWidth="1"/>
    <col min="12809" max="12809" width="0.5703125" style="55" customWidth="1"/>
    <col min="12810" max="12810" width="15.5703125" style="55" customWidth="1"/>
    <col min="12811" max="13057" width="9.42578125" style="55"/>
    <col min="13058" max="13058" width="30.5703125" style="55" customWidth="1"/>
    <col min="13059" max="13059" width="3.5703125" style="55" customWidth="1"/>
    <col min="13060" max="13060" width="15.5703125" style="55" customWidth="1"/>
    <col min="13061" max="13061" width="0.5703125" style="55" customWidth="1"/>
    <col min="13062" max="13062" width="15.5703125" style="55" customWidth="1"/>
    <col min="13063" max="13063" width="0.5703125" style="55" customWidth="1"/>
    <col min="13064" max="13064" width="15.5703125" style="55" customWidth="1"/>
    <col min="13065" max="13065" width="0.5703125" style="55" customWidth="1"/>
    <col min="13066" max="13066" width="15.5703125" style="55" customWidth="1"/>
    <col min="13067" max="13313" width="9.42578125" style="55"/>
    <col min="13314" max="13314" width="30.5703125" style="55" customWidth="1"/>
    <col min="13315" max="13315" width="3.5703125" style="55" customWidth="1"/>
    <col min="13316" max="13316" width="15.5703125" style="55" customWidth="1"/>
    <col min="13317" max="13317" width="0.5703125" style="55" customWidth="1"/>
    <col min="13318" max="13318" width="15.5703125" style="55" customWidth="1"/>
    <col min="13319" max="13319" width="0.5703125" style="55" customWidth="1"/>
    <col min="13320" max="13320" width="15.5703125" style="55" customWidth="1"/>
    <col min="13321" max="13321" width="0.5703125" style="55" customWidth="1"/>
    <col min="13322" max="13322" width="15.5703125" style="55" customWidth="1"/>
    <col min="13323" max="13569" width="9.42578125" style="55"/>
    <col min="13570" max="13570" width="30.5703125" style="55" customWidth="1"/>
    <col min="13571" max="13571" width="3.5703125" style="55" customWidth="1"/>
    <col min="13572" max="13572" width="15.5703125" style="55" customWidth="1"/>
    <col min="13573" max="13573" width="0.5703125" style="55" customWidth="1"/>
    <col min="13574" max="13574" width="15.5703125" style="55" customWidth="1"/>
    <col min="13575" max="13575" width="0.5703125" style="55" customWidth="1"/>
    <col min="13576" max="13576" width="15.5703125" style="55" customWidth="1"/>
    <col min="13577" max="13577" width="0.5703125" style="55" customWidth="1"/>
    <col min="13578" max="13578" width="15.5703125" style="55" customWidth="1"/>
    <col min="13579" max="13825" width="9.42578125" style="55"/>
    <col min="13826" max="13826" width="30.5703125" style="55" customWidth="1"/>
    <col min="13827" max="13827" width="3.5703125" style="55" customWidth="1"/>
    <col min="13828" max="13828" width="15.5703125" style="55" customWidth="1"/>
    <col min="13829" max="13829" width="0.5703125" style="55" customWidth="1"/>
    <col min="13830" max="13830" width="15.5703125" style="55" customWidth="1"/>
    <col min="13831" max="13831" width="0.5703125" style="55" customWidth="1"/>
    <col min="13832" max="13832" width="15.5703125" style="55" customWidth="1"/>
    <col min="13833" max="13833" width="0.5703125" style="55" customWidth="1"/>
    <col min="13834" max="13834" width="15.5703125" style="55" customWidth="1"/>
    <col min="13835" max="14081" width="9.42578125" style="55"/>
    <col min="14082" max="14082" width="30.5703125" style="55" customWidth="1"/>
    <col min="14083" max="14083" width="3.5703125" style="55" customWidth="1"/>
    <col min="14084" max="14084" width="15.5703125" style="55" customWidth="1"/>
    <col min="14085" max="14085" width="0.5703125" style="55" customWidth="1"/>
    <col min="14086" max="14086" width="15.5703125" style="55" customWidth="1"/>
    <col min="14087" max="14087" width="0.5703125" style="55" customWidth="1"/>
    <col min="14088" max="14088" width="15.5703125" style="55" customWidth="1"/>
    <col min="14089" max="14089" width="0.5703125" style="55" customWidth="1"/>
    <col min="14090" max="14090" width="15.5703125" style="55" customWidth="1"/>
    <col min="14091" max="14337" width="9.42578125" style="55"/>
    <col min="14338" max="14338" width="30.5703125" style="55" customWidth="1"/>
    <col min="14339" max="14339" width="3.5703125" style="55" customWidth="1"/>
    <col min="14340" max="14340" width="15.5703125" style="55" customWidth="1"/>
    <col min="14341" max="14341" width="0.5703125" style="55" customWidth="1"/>
    <col min="14342" max="14342" width="15.5703125" style="55" customWidth="1"/>
    <col min="14343" max="14343" width="0.5703125" style="55" customWidth="1"/>
    <col min="14344" max="14344" width="15.5703125" style="55" customWidth="1"/>
    <col min="14345" max="14345" width="0.5703125" style="55" customWidth="1"/>
    <col min="14346" max="14346" width="15.5703125" style="55" customWidth="1"/>
    <col min="14347" max="14593" width="9.42578125" style="55"/>
    <col min="14594" max="14594" width="30.5703125" style="55" customWidth="1"/>
    <col min="14595" max="14595" width="3.5703125" style="55" customWidth="1"/>
    <col min="14596" max="14596" width="15.5703125" style="55" customWidth="1"/>
    <col min="14597" max="14597" width="0.5703125" style="55" customWidth="1"/>
    <col min="14598" max="14598" width="15.5703125" style="55" customWidth="1"/>
    <col min="14599" max="14599" width="0.5703125" style="55" customWidth="1"/>
    <col min="14600" max="14600" width="15.5703125" style="55" customWidth="1"/>
    <col min="14601" max="14601" width="0.5703125" style="55" customWidth="1"/>
    <col min="14602" max="14602" width="15.5703125" style="55" customWidth="1"/>
    <col min="14603" max="14849" width="9.42578125" style="55"/>
    <col min="14850" max="14850" width="30.5703125" style="55" customWidth="1"/>
    <col min="14851" max="14851" width="3.5703125" style="55" customWidth="1"/>
    <col min="14852" max="14852" width="15.5703125" style="55" customWidth="1"/>
    <col min="14853" max="14853" width="0.5703125" style="55" customWidth="1"/>
    <col min="14854" max="14854" width="15.5703125" style="55" customWidth="1"/>
    <col min="14855" max="14855" width="0.5703125" style="55" customWidth="1"/>
    <col min="14856" max="14856" width="15.5703125" style="55" customWidth="1"/>
    <col min="14857" max="14857" width="0.5703125" style="55" customWidth="1"/>
    <col min="14858" max="14858" width="15.5703125" style="55" customWidth="1"/>
    <col min="14859" max="15105" width="9.42578125" style="55"/>
    <col min="15106" max="15106" width="30.5703125" style="55" customWidth="1"/>
    <col min="15107" max="15107" width="3.5703125" style="55" customWidth="1"/>
    <col min="15108" max="15108" width="15.5703125" style="55" customWidth="1"/>
    <col min="15109" max="15109" width="0.5703125" style="55" customWidth="1"/>
    <col min="15110" max="15110" width="15.5703125" style="55" customWidth="1"/>
    <col min="15111" max="15111" width="0.5703125" style="55" customWidth="1"/>
    <col min="15112" max="15112" width="15.5703125" style="55" customWidth="1"/>
    <col min="15113" max="15113" width="0.5703125" style="55" customWidth="1"/>
    <col min="15114" max="15114" width="15.5703125" style="55" customWidth="1"/>
    <col min="15115" max="15361" width="9.42578125" style="55"/>
    <col min="15362" max="15362" width="30.5703125" style="55" customWidth="1"/>
    <col min="15363" max="15363" width="3.5703125" style="55" customWidth="1"/>
    <col min="15364" max="15364" width="15.5703125" style="55" customWidth="1"/>
    <col min="15365" max="15365" width="0.5703125" style="55" customWidth="1"/>
    <col min="15366" max="15366" width="15.5703125" style="55" customWidth="1"/>
    <col min="15367" max="15367" width="0.5703125" style="55" customWidth="1"/>
    <col min="15368" max="15368" width="15.5703125" style="55" customWidth="1"/>
    <col min="15369" max="15369" width="0.5703125" style="55" customWidth="1"/>
    <col min="15370" max="15370" width="15.5703125" style="55" customWidth="1"/>
    <col min="15371" max="15617" width="9.42578125" style="55"/>
    <col min="15618" max="15618" width="30.5703125" style="55" customWidth="1"/>
    <col min="15619" max="15619" width="3.5703125" style="55" customWidth="1"/>
    <col min="15620" max="15620" width="15.5703125" style="55" customWidth="1"/>
    <col min="15621" max="15621" width="0.5703125" style="55" customWidth="1"/>
    <col min="15622" max="15622" width="15.5703125" style="55" customWidth="1"/>
    <col min="15623" max="15623" width="0.5703125" style="55" customWidth="1"/>
    <col min="15624" max="15624" width="15.5703125" style="55" customWidth="1"/>
    <col min="15625" max="15625" width="0.5703125" style="55" customWidth="1"/>
    <col min="15626" max="15626" width="15.5703125" style="55" customWidth="1"/>
    <col min="15627" max="15873" width="9.42578125" style="55"/>
    <col min="15874" max="15874" width="30.5703125" style="55" customWidth="1"/>
    <col min="15875" max="15875" width="3.5703125" style="55" customWidth="1"/>
    <col min="15876" max="15876" width="15.5703125" style="55" customWidth="1"/>
    <col min="15877" max="15877" width="0.5703125" style="55" customWidth="1"/>
    <col min="15878" max="15878" width="15.5703125" style="55" customWidth="1"/>
    <col min="15879" max="15879" width="0.5703125" style="55" customWidth="1"/>
    <col min="15880" max="15880" width="15.5703125" style="55" customWidth="1"/>
    <col min="15881" max="15881" width="0.5703125" style="55" customWidth="1"/>
    <col min="15882" max="15882" width="15.5703125" style="55" customWidth="1"/>
    <col min="15883" max="16129" width="9.42578125" style="55"/>
    <col min="16130" max="16130" width="30.5703125" style="55" customWidth="1"/>
    <col min="16131" max="16131" width="3.5703125" style="55" customWidth="1"/>
    <col min="16132" max="16132" width="15.5703125" style="55" customWidth="1"/>
    <col min="16133" max="16133" width="0.5703125" style="55" customWidth="1"/>
    <col min="16134" max="16134" width="15.5703125" style="55" customWidth="1"/>
    <col min="16135" max="16135" width="0.5703125" style="55" customWidth="1"/>
    <col min="16136" max="16136" width="15.5703125" style="55" customWidth="1"/>
    <col min="16137" max="16137" width="0.5703125" style="55" customWidth="1"/>
    <col min="16138" max="16138" width="15.5703125" style="55" customWidth="1"/>
    <col min="16139" max="16384" width="9.42578125" style="55"/>
  </cols>
  <sheetData>
    <row r="1" spans="1:10" s="2" customFormat="1" ht="21" customHeight="1">
      <c r="A1" s="1" t="s">
        <v>0</v>
      </c>
    </row>
    <row r="2" spans="1:10" s="2" customFormat="1" ht="21" customHeight="1">
      <c r="A2" s="3" t="s">
        <v>65</v>
      </c>
    </row>
    <row r="3" spans="1:10" s="2" customFormat="1" ht="21" customHeight="1">
      <c r="A3" s="4" t="s">
        <v>66</v>
      </c>
      <c r="B3" s="5"/>
      <c r="C3" s="5"/>
      <c r="D3" s="5"/>
      <c r="E3" s="5"/>
      <c r="F3" s="5"/>
      <c r="G3" s="5"/>
      <c r="H3" s="5"/>
      <c r="I3" s="5"/>
      <c r="J3" s="5"/>
    </row>
    <row r="4" spans="1:10" s="2" customFormat="1" ht="21" customHeight="1"/>
    <row r="5" spans="1:10" s="2" customFormat="1" ht="21" customHeight="1">
      <c r="C5" s="5"/>
      <c r="D5" s="5"/>
      <c r="E5" s="5"/>
      <c r="F5" s="5"/>
      <c r="G5" s="5"/>
      <c r="H5" s="5"/>
      <c r="I5" s="5"/>
      <c r="J5" s="6" t="s">
        <v>3</v>
      </c>
    </row>
    <row r="6" spans="1:10" s="2" customFormat="1" ht="21" customHeight="1">
      <c r="A6" s="7"/>
      <c r="B6" s="8"/>
      <c r="C6" s="8"/>
      <c r="D6" s="226" t="s">
        <v>4</v>
      </c>
      <c r="E6" s="226"/>
      <c r="F6" s="226"/>
      <c r="G6" s="8"/>
      <c r="H6" s="226" t="s">
        <v>5</v>
      </c>
      <c r="I6" s="226"/>
      <c r="J6" s="226"/>
    </row>
    <row r="7" spans="1:10" s="2" customFormat="1" ht="21" customHeight="1">
      <c r="A7" s="7"/>
      <c r="B7" s="8"/>
      <c r="C7" s="9"/>
      <c r="D7" s="9" t="s">
        <v>6</v>
      </c>
      <c r="E7" s="9"/>
      <c r="F7" s="9" t="s">
        <v>6</v>
      </c>
      <c r="G7" s="9"/>
      <c r="H7" s="9" t="s">
        <v>6</v>
      </c>
      <c r="I7" s="9"/>
      <c r="J7" s="9" t="s">
        <v>6</v>
      </c>
    </row>
    <row r="8" spans="1:10" s="2" customFormat="1" ht="21" customHeight="1">
      <c r="A8" s="10"/>
      <c r="B8" s="11" t="s">
        <v>10</v>
      </c>
      <c r="C8" s="12"/>
      <c r="D8" s="13" t="s">
        <v>11</v>
      </c>
      <c r="E8" s="12"/>
      <c r="F8" s="13" t="s">
        <v>12</v>
      </c>
      <c r="G8" s="12"/>
      <c r="H8" s="13" t="s">
        <v>11</v>
      </c>
      <c r="I8" s="12"/>
      <c r="J8" s="13" t="s">
        <v>12</v>
      </c>
    </row>
    <row r="9" spans="1:10" s="2" customFormat="1" ht="6" customHeight="1">
      <c r="A9" s="10"/>
      <c r="B9" s="8"/>
      <c r="C9" s="12"/>
      <c r="D9" s="12"/>
      <c r="E9" s="12"/>
      <c r="F9" s="12"/>
      <c r="G9" s="12"/>
      <c r="H9" s="12"/>
      <c r="I9" s="12"/>
      <c r="J9" s="12"/>
    </row>
    <row r="10" spans="1:10" s="2" customFormat="1" ht="21" customHeight="1">
      <c r="A10" s="7" t="s">
        <v>67</v>
      </c>
      <c r="C10" s="14"/>
      <c r="D10" s="15"/>
      <c r="E10" s="14"/>
      <c r="F10" s="15"/>
      <c r="G10" s="16"/>
      <c r="H10" s="16"/>
      <c r="I10" s="16"/>
      <c r="J10" s="16"/>
    </row>
    <row r="11" spans="1:10" s="2" customFormat="1" ht="5.0999999999999996" customHeight="1">
      <c r="A11" s="17"/>
      <c r="C11" s="14"/>
      <c r="D11" s="14"/>
      <c r="E11" s="14"/>
      <c r="F11" s="14"/>
      <c r="G11" s="16"/>
      <c r="H11" s="16"/>
      <c r="I11" s="16"/>
      <c r="J11" s="16"/>
    </row>
    <row r="12" spans="1:10" s="2" customFormat="1" ht="21" customHeight="1">
      <c r="A12" s="17" t="s">
        <v>68</v>
      </c>
      <c r="C12" s="18"/>
      <c r="D12" s="19">
        <v>86504</v>
      </c>
      <c r="E12" s="18"/>
      <c r="F12" s="19">
        <v>147407</v>
      </c>
      <c r="G12" s="18"/>
      <c r="H12" s="19">
        <v>3206</v>
      </c>
      <c r="I12" s="20"/>
      <c r="J12" s="19">
        <v>17994</v>
      </c>
    </row>
    <row r="13" spans="1:10" s="2" customFormat="1" ht="21" customHeight="1">
      <c r="A13" s="17" t="s">
        <v>69</v>
      </c>
      <c r="C13" s="18"/>
      <c r="D13" s="19">
        <v>667</v>
      </c>
      <c r="E13" s="18"/>
      <c r="F13" s="19">
        <v>2170</v>
      </c>
      <c r="G13" s="18"/>
      <c r="H13" s="19">
        <v>0</v>
      </c>
      <c r="I13" s="20"/>
      <c r="J13" s="19">
        <v>0</v>
      </c>
    </row>
    <row r="14" spans="1:10" s="2" customFormat="1" ht="21" customHeight="1">
      <c r="A14" s="17" t="s">
        <v>70</v>
      </c>
      <c r="B14" s="33">
        <v>11</v>
      </c>
      <c r="C14" s="18"/>
      <c r="D14" s="21">
        <v>1733</v>
      </c>
      <c r="E14" s="18"/>
      <c r="F14" s="21">
        <v>0</v>
      </c>
      <c r="G14" s="18"/>
      <c r="H14" s="21">
        <v>0</v>
      </c>
      <c r="I14" s="22"/>
      <c r="J14" s="21">
        <v>0</v>
      </c>
    </row>
    <row r="15" spans="1:10" s="2" customFormat="1" ht="5.0999999999999996" customHeight="1">
      <c r="A15" s="23"/>
      <c r="C15" s="15"/>
      <c r="D15" s="15"/>
      <c r="E15" s="15"/>
      <c r="F15" s="15"/>
      <c r="G15" s="24"/>
      <c r="H15" s="15"/>
      <c r="I15" s="24"/>
      <c r="J15" s="15"/>
    </row>
    <row r="16" spans="1:10" s="2" customFormat="1" ht="21" customHeight="1">
      <c r="A16" s="7" t="s">
        <v>71</v>
      </c>
      <c r="C16" s="25"/>
      <c r="D16" s="26">
        <f>SUM(D12:D14)</f>
        <v>88904</v>
      </c>
      <c r="E16" s="25"/>
      <c r="F16" s="26">
        <f>SUM(F12:F14)</f>
        <v>149577</v>
      </c>
      <c r="G16" s="27"/>
      <c r="H16" s="26">
        <f>SUM(H12:H14)</f>
        <v>3206</v>
      </c>
      <c r="I16" s="27"/>
      <c r="J16" s="26">
        <f>SUM(J12:J14)</f>
        <v>17994</v>
      </c>
    </row>
    <row r="17" spans="1:14" s="2" customFormat="1" ht="8.25" customHeight="1">
      <c r="A17" s="17"/>
      <c r="C17" s="14"/>
      <c r="D17" s="14"/>
      <c r="E17" s="14"/>
      <c r="F17" s="14"/>
      <c r="G17" s="16"/>
      <c r="H17" s="14"/>
      <c r="I17" s="16"/>
      <c r="J17" s="14"/>
    </row>
    <row r="18" spans="1:14" s="2" customFormat="1" ht="21" customHeight="1">
      <c r="A18" s="7" t="s">
        <v>72</v>
      </c>
      <c r="C18" s="14"/>
      <c r="D18" s="14"/>
      <c r="E18" s="14"/>
      <c r="F18" s="14"/>
      <c r="G18" s="16"/>
      <c r="H18" s="14"/>
      <c r="I18" s="16"/>
      <c r="J18" s="14"/>
    </row>
    <row r="19" spans="1:14" s="2" customFormat="1" ht="5.0999999999999996" customHeight="1">
      <c r="A19" s="17"/>
      <c r="C19" s="14"/>
      <c r="D19" s="14"/>
      <c r="E19" s="14"/>
      <c r="F19" s="14"/>
      <c r="G19" s="16"/>
      <c r="H19" s="14"/>
      <c r="I19" s="16"/>
      <c r="J19" s="14"/>
    </row>
    <row r="20" spans="1:14" s="2" customFormat="1" ht="21" customHeight="1">
      <c r="A20" s="17" t="s">
        <v>73</v>
      </c>
      <c r="C20" s="18"/>
      <c r="D20" s="19">
        <v>-67808</v>
      </c>
      <c r="E20" s="18"/>
      <c r="F20" s="19">
        <v>-93675</v>
      </c>
      <c r="G20" s="18"/>
      <c r="H20" s="19">
        <v>-3646</v>
      </c>
      <c r="I20" s="20"/>
      <c r="J20" s="19">
        <v>-16227</v>
      </c>
    </row>
    <row r="21" spans="1:14" s="2" customFormat="1" ht="21" customHeight="1">
      <c r="A21" s="17" t="s">
        <v>74</v>
      </c>
      <c r="C21" s="18"/>
      <c r="D21" s="21">
        <v>-256</v>
      </c>
      <c r="E21" s="18"/>
      <c r="F21" s="21">
        <v>-888</v>
      </c>
      <c r="G21" s="18"/>
      <c r="H21" s="21">
        <v>0</v>
      </c>
      <c r="I21" s="22"/>
      <c r="J21" s="21">
        <v>0</v>
      </c>
    </row>
    <row r="22" spans="1:14" s="2" customFormat="1" ht="5.0999999999999996" customHeight="1">
      <c r="A22" s="17"/>
      <c r="C22" s="15"/>
      <c r="D22" s="14"/>
      <c r="E22" s="15"/>
      <c r="F22" s="14"/>
      <c r="G22" s="24"/>
      <c r="H22" s="14"/>
      <c r="I22" s="24"/>
      <c r="J22" s="14"/>
    </row>
    <row r="23" spans="1:14" s="2" customFormat="1" ht="21" customHeight="1">
      <c r="A23" s="28" t="s">
        <v>75</v>
      </c>
      <c r="C23" s="29"/>
      <c r="D23" s="30">
        <f>SUM(D20:D21)</f>
        <v>-68064</v>
      </c>
      <c r="E23" s="29"/>
      <c r="F23" s="30">
        <f>SUM(F20:F21)</f>
        <v>-94563</v>
      </c>
      <c r="G23" s="18"/>
      <c r="H23" s="30">
        <f>SUM(H20:H21)</f>
        <v>-3646</v>
      </c>
      <c r="I23" s="18"/>
      <c r="J23" s="30">
        <f>SUM(J20:J21)</f>
        <v>-16227</v>
      </c>
    </row>
    <row r="24" spans="1:14" s="2" customFormat="1" ht="8.25" customHeight="1">
      <c r="A24" s="17"/>
      <c r="C24" s="14"/>
      <c r="D24" s="14"/>
      <c r="E24" s="14"/>
      <c r="F24" s="14"/>
      <c r="G24" s="14"/>
      <c r="H24" s="14"/>
      <c r="I24" s="16"/>
      <c r="J24" s="14"/>
    </row>
    <row r="25" spans="1:14" s="2" customFormat="1" ht="21" customHeight="1">
      <c r="A25" s="31" t="s">
        <v>76</v>
      </c>
      <c r="C25" s="29"/>
      <c r="D25" s="32">
        <f>D16+D23</f>
        <v>20840</v>
      </c>
      <c r="E25" s="29"/>
      <c r="F25" s="32">
        <f>F16+F23</f>
        <v>55014</v>
      </c>
      <c r="G25" s="29"/>
      <c r="H25" s="32">
        <f>H16+H23</f>
        <v>-440</v>
      </c>
      <c r="I25" s="18"/>
      <c r="J25" s="32">
        <f>J16+J23</f>
        <v>1767</v>
      </c>
    </row>
    <row r="26" spans="1:14" s="2" customFormat="1" ht="21" customHeight="1">
      <c r="A26" s="17" t="s">
        <v>77</v>
      </c>
      <c r="B26" s="33"/>
      <c r="C26" s="18"/>
      <c r="D26" s="19">
        <v>818</v>
      </c>
      <c r="E26" s="18"/>
      <c r="F26" s="19">
        <v>514</v>
      </c>
      <c r="G26" s="18"/>
      <c r="H26" s="19">
        <v>8996</v>
      </c>
      <c r="I26" s="20"/>
      <c r="J26" s="19">
        <v>9380</v>
      </c>
    </row>
    <row r="27" spans="1:14" s="2" customFormat="1" ht="21" customHeight="1">
      <c r="A27" s="17" t="s">
        <v>78</v>
      </c>
      <c r="C27" s="18"/>
      <c r="D27" s="19">
        <v>-3302</v>
      </c>
      <c r="E27" s="18"/>
      <c r="F27" s="19">
        <v>-3470</v>
      </c>
      <c r="G27" s="18"/>
      <c r="H27" s="19">
        <v>-54</v>
      </c>
      <c r="I27" s="34"/>
      <c r="J27" s="19">
        <v>-285</v>
      </c>
      <c r="N27" s="95"/>
    </row>
    <row r="28" spans="1:14" s="2" customFormat="1" ht="21" customHeight="1">
      <c r="A28" s="17" t="s">
        <v>79</v>
      </c>
      <c r="C28" s="18"/>
      <c r="D28" s="19">
        <v>-29076</v>
      </c>
      <c r="E28" s="18"/>
      <c r="F28" s="19">
        <v>-28724</v>
      </c>
      <c r="G28" s="18"/>
      <c r="H28" s="19">
        <v>-11185</v>
      </c>
      <c r="I28" s="34"/>
      <c r="J28" s="19">
        <v>-11568</v>
      </c>
    </row>
    <row r="29" spans="1:14" s="2" customFormat="1" ht="21" customHeight="1">
      <c r="A29" s="17" t="s">
        <v>171</v>
      </c>
      <c r="C29" s="18"/>
      <c r="D29" s="19"/>
      <c r="E29" s="18"/>
      <c r="F29" s="19"/>
      <c r="G29" s="18"/>
      <c r="H29" s="19"/>
      <c r="I29" s="34"/>
      <c r="J29" s="19"/>
    </row>
    <row r="30" spans="1:14" s="2" customFormat="1" ht="21" customHeight="1">
      <c r="A30" s="17" t="s">
        <v>80</v>
      </c>
      <c r="C30" s="18"/>
      <c r="D30" s="19">
        <v>-764</v>
      </c>
      <c r="E30" s="18"/>
      <c r="F30" s="19">
        <v>295</v>
      </c>
      <c r="G30" s="18"/>
      <c r="H30" s="19">
        <v>-8</v>
      </c>
      <c r="I30" s="34"/>
      <c r="J30" s="19">
        <v>-1</v>
      </c>
    </row>
    <row r="31" spans="1:14" s="2" customFormat="1" ht="21" customHeight="1">
      <c r="A31" s="23" t="s">
        <v>81</v>
      </c>
      <c r="C31" s="18"/>
      <c r="D31" s="21">
        <v>-1421</v>
      </c>
      <c r="E31" s="18"/>
      <c r="F31" s="21">
        <v>-1803</v>
      </c>
      <c r="G31" s="18"/>
      <c r="H31" s="21">
        <v>-99</v>
      </c>
      <c r="I31" s="34"/>
      <c r="J31" s="21">
        <v>-114</v>
      </c>
    </row>
    <row r="32" spans="1:14" s="2" customFormat="1" ht="5.0999999999999996" customHeight="1">
      <c r="B32" s="35"/>
      <c r="C32" s="15"/>
      <c r="D32" s="15"/>
      <c r="E32" s="15"/>
      <c r="F32" s="15"/>
      <c r="G32" s="24"/>
      <c r="H32" s="15"/>
      <c r="I32" s="24"/>
      <c r="J32" s="15"/>
    </row>
    <row r="33" spans="1:10" s="2" customFormat="1" ht="21" customHeight="1">
      <c r="A33" s="7" t="s">
        <v>82</v>
      </c>
      <c r="C33" s="36"/>
      <c r="D33" s="19">
        <f>SUM(D25:D31)</f>
        <v>-12905</v>
      </c>
      <c r="E33" s="36"/>
      <c r="F33" s="19">
        <f>SUM(F25:F31)</f>
        <v>21826</v>
      </c>
      <c r="G33" s="37"/>
      <c r="H33" s="19">
        <f>SUM(H25:H31)</f>
        <v>-2790</v>
      </c>
      <c r="I33" s="37"/>
      <c r="J33" s="19">
        <f>SUM(J25:J31)</f>
        <v>-821</v>
      </c>
    </row>
    <row r="34" spans="1:10" s="2" customFormat="1" ht="21" customHeight="1">
      <c r="A34" s="17" t="s">
        <v>83</v>
      </c>
      <c r="B34" s="33">
        <v>12</v>
      </c>
      <c r="C34" s="18"/>
      <c r="D34" s="21">
        <v>-262</v>
      </c>
      <c r="E34" s="18"/>
      <c r="F34" s="21">
        <v>-3437</v>
      </c>
      <c r="G34" s="18"/>
      <c r="H34" s="21">
        <v>46</v>
      </c>
      <c r="I34" s="38"/>
      <c r="J34" s="21">
        <v>61</v>
      </c>
    </row>
    <row r="35" spans="1:10" s="2" customFormat="1" ht="5.0999999999999996" customHeight="1">
      <c r="B35" s="35"/>
      <c r="C35" s="15"/>
      <c r="D35" s="15"/>
      <c r="E35" s="15"/>
      <c r="F35" s="15"/>
      <c r="G35" s="15"/>
      <c r="H35" s="15"/>
      <c r="I35" s="24"/>
      <c r="J35" s="15"/>
    </row>
    <row r="36" spans="1:10" s="2" customFormat="1" ht="21" customHeight="1">
      <c r="A36" s="3" t="s">
        <v>84</v>
      </c>
      <c r="C36" s="36"/>
      <c r="D36" s="19">
        <f>SUM(D33:D34)</f>
        <v>-13167</v>
      </c>
      <c r="E36" s="19"/>
      <c r="F36" s="19">
        <f>SUM(F33:F34)</f>
        <v>18389</v>
      </c>
      <c r="G36" s="19"/>
      <c r="H36" s="19">
        <f>SUM(H33:H34)</f>
        <v>-2744</v>
      </c>
      <c r="I36" s="19"/>
      <c r="J36" s="19">
        <f>SUM(J33:J34)</f>
        <v>-760</v>
      </c>
    </row>
    <row r="37" spans="1:10" s="2" customFormat="1" ht="21" customHeight="1">
      <c r="A37" s="23" t="s">
        <v>85</v>
      </c>
      <c r="C37" s="37"/>
      <c r="D37" s="21">
        <v>0</v>
      </c>
      <c r="E37" s="37"/>
      <c r="F37" s="21">
        <v>0</v>
      </c>
      <c r="G37" s="37"/>
      <c r="H37" s="21">
        <v>0</v>
      </c>
      <c r="I37" s="37"/>
      <c r="J37" s="21">
        <v>0</v>
      </c>
    </row>
    <row r="38" spans="1:10" s="2" customFormat="1" ht="5.0999999999999996" customHeight="1">
      <c r="B38" s="35"/>
      <c r="C38" s="15"/>
      <c r="D38" s="15"/>
      <c r="E38" s="15"/>
      <c r="F38" s="15"/>
      <c r="G38" s="15"/>
      <c r="H38" s="15"/>
      <c r="I38" s="24"/>
      <c r="J38" s="15"/>
    </row>
    <row r="39" spans="1:10" s="2" customFormat="1" ht="21" customHeight="1">
      <c r="A39" s="1" t="s">
        <v>86</v>
      </c>
      <c r="B39" s="7"/>
      <c r="C39" s="36"/>
      <c r="D39" s="18"/>
      <c r="E39" s="25"/>
      <c r="F39" s="18"/>
      <c r="G39" s="25"/>
      <c r="H39" s="18"/>
      <c r="I39" s="27"/>
      <c r="J39" s="18"/>
    </row>
    <row r="40" spans="1:10" s="2" customFormat="1" ht="21" customHeight="1" thickBot="1">
      <c r="A40" s="1" t="s">
        <v>87</v>
      </c>
      <c r="B40" s="7"/>
      <c r="C40" s="36"/>
      <c r="D40" s="39">
        <f>SUM(D36:D37)</f>
        <v>-13167</v>
      </c>
      <c r="E40" s="36"/>
      <c r="F40" s="39">
        <f>SUM(F36:F37)</f>
        <v>18389</v>
      </c>
      <c r="G40" s="36"/>
      <c r="H40" s="39">
        <f>SUM(H36:H37)</f>
        <v>-2744</v>
      </c>
      <c r="I40" s="37"/>
      <c r="J40" s="39">
        <f>SUM(J36:J37)</f>
        <v>-760</v>
      </c>
    </row>
    <row r="41" spans="1:10" s="2" customFormat="1" ht="8.25" customHeight="1" thickTop="1">
      <c r="A41" s="40"/>
      <c r="B41" s="17"/>
      <c r="C41" s="14"/>
      <c r="D41" s="41"/>
      <c r="E41" s="14"/>
      <c r="F41" s="41"/>
      <c r="G41" s="14"/>
      <c r="H41" s="41"/>
      <c r="I41" s="16"/>
      <c r="J41" s="41"/>
    </row>
    <row r="42" spans="1:10" s="2" customFormat="1" ht="21" customHeight="1">
      <c r="A42" s="1" t="s">
        <v>88</v>
      </c>
      <c r="C42" s="14"/>
      <c r="D42" s="14"/>
      <c r="E42" s="14"/>
      <c r="F42" s="14"/>
      <c r="G42" s="14"/>
      <c r="H42" s="14"/>
      <c r="I42" s="16"/>
      <c r="J42" s="14"/>
    </row>
    <row r="43" spans="1:10" s="2" customFormat="1" ht="21" customHeight="1">
      <c r="A43" s="2" t="s">
        <v>89</v>
      </c>
      <c r="C43" s="36"/>
      <c r="D43" s="19">
        <f>D40</f>
        <v>-13167</v>
      </c>
      <c r="E43" s="36"/>
      <c r="F43" s="19">
        <f>F40</f>
        <v>18389</v>
      </c>
      <c r="G43" s="36"/>
      <c r="H43" s="19">
        <f>H40</f>
        <v>-2744</v>
      </c>
      <c r="I43" s="37"/>
      <c r="J43" s="19">
        <f>J40</f>
        <v>-760</v>
      </c>
    </row>
    <row r="44" spans="1:10" s="2" customFormat="1" ht="21" customHeight="1">
      <c r="A44" s="2" t="s">
        <v>90</v>
      </c>
      <c r="C44" s="42"/>
      <c r="D44" s="43">
        <v>0</v>
      </c>
      <c r="E44" s="42"/>
      <c r="F44" s="43">
        <v>0</v>
      </c>
      <c r="G44" s="42"/>
      <c r="H44" s="43">
        <v>0</v>
      </c>
      <c r="I44" s="44"/>
      <c r="J44" s="43">
        <v>0</v>
      </c>
    </row>
    <row r="45" spans="1:10" s="2" customFormat="1" ht="5.0999999999999996" customHeight="1">
      <c r="B45" s="7"/>
      <c r="C45" s="15"/>
      <c r="D45" s="15"/>
      <c r="E45" s="15"/>
      <c r="F45" s="15"/>
      <c r="G45" s="15"/>
      <c r="H45" s="15"/>
      <c r="I45" s="24"/>
      <c r="J45" s="15"/>
    </row>
    <row r="46" spans="1:10" s="2" customFormat="1" ht="21" customHeight="1" thickBot="1">
      <c r="A46" s="40"/>
      <c r="B46" s="17"/>
      <c r="C46" s="14"/>
      <c r="D46" s="45">
        <f>SUM(D43:D44)</f>
        <v>-13167</v>
      </c>
      <c r="E46" s="14"/>
      <c r="F46" s="45">
        <f>SUM(F43:F44)</f>
        <v>18389</v>
      </c>
      <c r="G46" s="14"/>
      <c r="H46" s="45">
        <f>SUM(H43:H44)</f>
        <v>-2744</v>
      </c>
      <c r="I46" s="16"/>
      <c r="J46" s="45">
        <f>SUM(J43:J44)</f>
        <v>-760</v>
      </c>
    </row>
    <row r="47" spans="1:10" s="2" customFormat="1" ht="8.25" customHeight="1" thickTop="1">
      <c r="C47" s="46"/>
      <c r="D47" s="47"/>
      <c r="E47" s="46"/>
      <c r="F47" s="47"/>
      <c r="G47" s="46"/>
      <c r="H47" s="47"/>
      <c r="I47" s="48"/>
      <c r="J47" s="47"/>
    </row>
    <row r="48" spans="1:10" s="2" customFormat="1" ht="21" customHeight="1">
      <c r="A48" s="1" t="s">
        <v>91</v>
      </c>
      <c r="B48" s="33"/>
      <c r="C48" s="1"/>
      <c r="E48" s="1"/>
      <c r="G48" s="1"/>
      <c r="I48" s="1"/>
    </row>
    <row r="49" spans="1:10" s="2" customFormat="1" ht="5.0999999999999996" customHeight="1">
      <c r="B49" s="7"/>
      <c r="C49" s="14"/>
      <c r="D49" s="14"/>
      <c r="E49" s="14"/>
      <c r="F49" s="14"/>
      <c r="G49" s="14"/>
      <c r="H49" s="14"/>
      <c r="I49" s="16"/>
      <c r="J49" s="14"/>
    </row>
    <row r="50" spans="1:10" s="2" customFormat="1" ht="21" customHeight="1" thickBot="1">
      <c r="A50" s="2" t="s">
        <v>92</v>
      </c>
      <c r="C50" s="49"/>
      <c r="D50" s="50">
        <v>-1.6799999999999999E-2</v>
      </c>
      <c r="E50" s="51"/>
      <c r="F50" s="50">
        <v>2.35E-2</v>
      </c>
      <c r="G50" s="51"/>
      <c r="H50" s="50">
        <v>-3.5000000000000001E-3</v>
      </c>
      <c r="I50" s="51"/>
      <c r="J50" s="50">
        <v>-1E-3</v>
      </c>
    </row>
    <row r="51" spans="1:10" s="2" customFormat="1" ht="21" customHeight="1" thickTop="1">
      <c r="B51" s="7"/>
      <c r="C51" s="14"/>
      <c r="E51" s="14"/>
      <c r="G51" s="14"/>
      <c r="I51" s="16"/>
    </row>
    <row r="52" spans="1:10" s="2" customFormat="1" ht="15.75" customHeight="1">
      <c r="B52" s="7"/>
      <c r="C52" s="14"/>
      <c r="E52" s="14"/>
      <c r="G52" s="14"/>
      <c r="I52" s="16"/>
    </row>
    <row r="53" spans="1:10" s="2" customFormat="1" ht="21" customHeight="1">
      <c r="A53" s="227" t="s">
        <v>35</v>
      </c>
      <c r="B53" s="227"/>
      <c r="C53" s="227"/>
      <c r="D53" s="227"/>
      <c r="E53" s="227"/>
      <c r="F53" s="227"/>
      <c r="G53" s="227"/>
      <c r="H53" s="227"/>
      <c r="I53" s="227"/>
      <c r="J53" s="227"/>
    </row>
    <row r="54" spans="1:10" ht="15.75" customHeight="1"/>
    <row r="55" spans="1:10" s="2" customFormat="1" ht="21.95" customHeight="1">
      <c r="A55" s="5" t="s">
        <v>36</v>
      </c>
      <c r="B55" s="52"/>
      <c r="C55" s="53"/>
      <c r="D55" s="53"/>
      <c r="E55" s="53"/>
      <c r="F55" s="53"/>
      <c r="G55" s="54"/>
      <c r="H55" s="54"/>
      <c r="I55" s="54"/>
      <c r="J55" s="54"/>
    </row>
  </sheetData>
  <mergeCells count="3">
    <mergeCell ref="D6:F6"/>
    <mergeCell ref="H6:J6"/>
    <mergeCell ref="A53:J53"/>
  </mergeCells>
  <pageMargins left="0.8" right="0.5" top="0.5" bottom="0.6" header="0.49" footer="0.4"/>
  <pageSetup paperSize="9" scale="85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EC513-7189-4BB1-BBB8-EDCC6EA66F70}">
  <dimension ref="A1:O29"/>
  <sheetViews>
    <sheetView topLeftCell="A19" zoomScaleNormal="100" zoomScaleSheetLayoutView="86" workbookViewId="0">
      <selection activeCell="M139" sqref="M139"/>
    </sheetView>
  </sheetViews>
  <sheetFormatPr defaultColWidth="9.42578125" defaultRowHeight="20.100000000000001" customHeight="1"/>
  <cols>
    <col min="1" max="1" width="43.28515625" style="55" customWidth="1"/>
    <col min="2" max="2" width="0.5703125" style="55" customWidth="1"/>
    <col min="3" max="3" width="10.7109375" style="55" customWidth="1"/>
    <col min="4" max="4" width="0.7109375" style="55" customWidth="1"/>
    <col min="5" max="5" width="9.28515625" style="55" customWidth="1"/>
    <col min="6" max="6" width="0.7109375" style="55" customWidth="1"/>
    <col min="7" max="7" width="15.7109375" style="55" customWidth="1"/>
    <col min="8" max="8" width="0.7109375" style="55" customWidth="1"/>
    <col min="9" max="9" width="11.5703125" style="55" customWidth="1"/>
    <col min="10" max="10" width="0.7109375" style="55" customWidth="1"/>
    <col min="11" max="11" width="19.7109375" style="55" customWidth="1"/>
    <col min="12" max="12" width="0.7109375" style="55" customWidth="1"/>
    <col min="13" max="13" width="13.7109375" style="55" customWidth="1"/>
    <col min="14" max="14" width="0.7109375" style="55" customWidth="1"/>
    <col min="15" max="15" width="12.7109375" style="55" customWidth="1"/>
    <col min="16" max="255" width="9.42578125" style="55"/>
    <col min="256" max="256" width="44.42578125" style="55" customWidth="1"/>
    <col min="257" max="257" width="3.5703125" style="55" customWidth="1"/>
    <col min="258" max="258" width="1.42578125" style="55" customWidth="1"/>
    <col min="259" max="259" width="10.5703125" style="55" customWidth="1"/>
    <col min="260" max="260" width="0.5703125" style="55" customWidth="1"/>
    <col min="261" max="261" width="10.42578125" style="55" customWidth="1"/>
    <col min="262" max="262" width="0.5703125" style="55" customWidth="1"/>
    <col min="263" max="263" width="15.5703125" style="55" bestFit="1" customWidth="1"/>
    <col min="264" max="264" width="0.5703125" style="55" customWidth="1"/>
    <col min="265" max="265" width="12.42578125" style="55" customWidth="1"/>
    <col min="266" max="266" width="0.5703125" style="55" customWidth="1"/>
    <col min="267" max="267" width="19.42578125" style="55" customWidth="1"/>
    <col min="268" max="268" width="0.5703125" style="55" customWidth="1"/>
    <col min="269" max="269" width="13.42578125" style="55" bestFit="1" customWidth="1"/>
    <col min="270" max="270" width="0.5703125" style="55" customWidth="1"/>
    <col min="271" max="271" width="13.42578125" style="55" customWidth="1"/>
    <col min="272" max="511" width="9.42578125" style="55"/>
    <col min="512" max="512" width="44.42578125" style="55" customWidth="1"/>
    <col min="513" max="513" width="3.5703125" style="55" customWidth="1"/>
    <col min="514" max="514" width="1.42578125" style="55" customWidth="1"/>
    <col min="515" max="515" width="10.5703125" style="55" customWidth="1"/>
    <col min="516" max="516" width="0.5703125" style="55" customWidth="1"/>
    <col min="517" max="517" width="10.42578125" style="55" customWidth="1"/>
    <col min="518" max="518" width="0.5703125" style="55" customWidth="1"/>
    <col min="519" max="519" width="15.5703125" style="55" bestFit="1" customWidth="1"/>
    <col min="520" max="520" width="0.5703125" style="55" customWidth="1"/>
    <col min="521" max="521" width="12.42578125" style="55" customWidth="1"/>
    <col min="522" max="522" width="0.5703125" style="55" customWidth="1"/>
    <col min="523" max="523" width="19.42578125" style="55" customWidth="1"/>
    <col min="524" max="524" width="0.5703125" style="55" customWidth="1"/>
    <col min="525" max="525" width="13.42578125" style="55" bestFit="1" customWidth="1"/>
    <col min="526" max="526" width="0.5703125" style="55" customWidth="1"/>
    <col min="527" max="527" width="13.42578125" style="55" customWidth="1"/>
    <col min="528" max="767" width="9.42578125" style="55"/>
    <col min="768" max="768" width="44.42578125" style="55" customWidth="1"/>
    <col min="769" max="769" width="3.5703125" style="55" customWidth="1"/>
    <col min="770" max="770" width="1.42578125" style="55" customWidth="1"/>
    <col min="771" max="771" width="10.5703125" style="55" customWidth="1"/>
    <col min="772" max="772" width="0.5703125" style="55" customWidth="1"/>
    <col min="773" max="773" width="10.42578125" style="55" customWidth="1"/>
    <col min="774" max="774" width="0.5703125" style="55" customWidth="1"/>
    <col min="775" max="775" width="15.5703125" style="55" bestFit="1" customWidth="1"/>
    <col min="776" max="776" width="0.5703125" style="55" customWidth="1"/>
    <col min="777" max="777" width="12.42578125" style="55" customWidth="1"/>
    <col min="778" max="778" width="0.5703125" style="55" customWidth="1"/>
    <col min="779" max="779" width="19.42578125" style="55" customWidth="1"/>
    <col min="780" max="780" width="0.5703125" style="55" customWidth="1"/>
    <col min="781" max="781" width="13.42578125" style="55" bestFit="1" customWidth="1"/>
    <col min="782" max="782" width="0.5703125" style="55" customWidth="1"/>
    <col min="783" max="783" width="13.42578125" style="55" customWidth="1"/>
    <col min="784" max="1023" width="9.42578125" style="55"/>
    <col min="1024" max="1024" width="44.42578125" style="55" customWidth="1"/>
    <col min="1025" max="1025" width="3.5703125" style="55" customWidth="1"/>
    <col min="1026" max="1026" width="1.42578125" style="55" customWidth="1"/>
    <col min="1027" max="1027" width="10.5703125" style="55" customWidth="1"/>
    <col min="1028" max="1028" width="0.5703125" style="55" customWidth="1"/>
    <col min="1029" max="1029" width="10.42578125" style="55" customWidth="1"/>
    <col min="1030" max="1030" width="0.5703125" style="55" customWidth="1"/>
    <col min="1031" max="1031" width="15.5703125" style="55" bestFit="1" customWidth="1"/>
    <col min="1032" max="1032" width="0.5703125" style="55" customWidth="1"/>
    <col min="1033" max="1033" width="12.42578125" style="55" customWidth="1"/>
    <col min="1034" max="1034" width="0.5703125" style="55" customWidth="1"/>
    <col min="1035" max="1035" width="19.42578125" style="55" customWidth="1"/>
    <col min="1036" max="1036" width="0.5703125" style="55" customWidth="1"/>
    <col min="1037" max="1037" width="13.42578125" style="55" bestFit="1" customWidth="1"/>
    <col min="1038" max="1038" width="0.5703125" style="55" customWidth="1"/>
    <col min="1039" max="1039" width="13.42578125" style="55" customWidth="1"/>
    <col min="1040" max="1279" width="9.42578125" style="55"/>
    <col min="1280" max="1280" width="44.42578125" style="55" customWidth="1"/>
    <col min="1281" max="1281" width="3.5703125" style="55" customWidth="1"/>
    <col min="1282" max="1282" width="1.42578125" style="55" customWidth="1"/>
    <col min="1283" max="1283" width="10.5703125" style="55" customWidth="1"/>
    <col min="1284" max="1284" width="0.5703125" style="55" customWidth="1"/>
    <col min="1285" max="1285" width="10.42578125" style="55" customWidth="1"/>
    <col min="1286" max="1286" width="0.5703125" style="55" customWidth="1"/>
    <col min="1287" max="1287" width="15.5703125" style="55" bestFit="1" customWidth="1"/>
    <col min="1288" max="1288" width="0.5703125" style="55" customWidth="1"/>
    <col min="1289" max="1289" width="12.42578125" style="55" customWidth="1"/>
    <col min="1290" max="1290" width="0.5703125" style="55" customWidth="1"/>
    <col min="1291" max="1291" width="19.42578125" style="55" customWidth="1"/>
    <col min="1292" max="1292" width="0.5703125" style="55" customWidth="1"/>
    <col min="1293" max="1293" width="13.42578125" style="55" bestFit="1" customWidth="1"/>
    <col min="1294" max="1294" width="0.5703125" style="55" customWidth="1"/>
    <col min="1295" max="1295" width="13.42578125" style="55" customWidth="1"/>
    <col min="1296" max="1535" width="9.42578125" style="55"/>
    <col min="1536" max="1536" width="44.42578125" style="55" customWidth="1"/>
    <col min="1537" max="1537" width="3.5703125" style="55" customWidth="1"/>
    <col min="1538" max="1538" width="1.42578125" style="55" customWidth="1"/>
    <col min="1539" max="1539" width="10.5703125" style="55" customWidth="1"/>
    <col min="1540" max="1540" width="0.5703125" style="55" customWidth="1"/>
    <col min="1541" max="1541" width="10.42578125" style="55" customWidth="1"/>
    <col min="1542" max="1542" width="0.5703125" style="55" customWidth="1"/>
    <col min="1543" max="1543" width="15.5703125" style="55" bestFit="1" customWidth="1"/>
    <col min="1544" max="1544" width="0.5703125" style="55" customWidth="1"/>
    <col min="1545" max="1545" width="12.42578125" style="55" customWidth="1"/>
    <col min="1546" max="1546" width="0.5703125" style="55" customWidth="1"/>
    <col min="1547" max="1547" width="19.42578125" style="55" customWidth="1"/>
    <col min="1548" max="1548" width="0.5703125" style="55" customWidth="1"/>
    <col min="1549" max="1549" width="13.42578125" style="55" bestFit="1" customWidth="1"/>
    <col min="1550" max="1550" width="0.5703125" style="55" customWidth="1"/>
    <col min="1551" max="1551" width="13.42578125" style="55" customWidth="1"/>
    <col min="1552" max="1791" width="9.42578125" style="55"/>
    <col min="1792" max="1792" width="44.42578125" style="55" customWidth="1"/>
    <col min="1793" max="1793" width="3.5703125" style="55" customWidth="1"/>
    <col min="1794" max="1794" width="1.42578125" style="55" customWidth="1"/>
    <col min="1795" max="1795" width="10.5703125" style="55" customWidth="1"/>
    <col min="1796" max="1796" width="0.5703125" style="55" customWidth="1"/>
    <col min="1797" max="1797" width="10.42578125" style="55" customWidth="1"/>
    <col min="1798" max="1798" width="0.5703125" style="55" customWidth="1"/>
    <col min="1799" max="1799" width="15.5703125" style="55" bestFit="1" customWidth="1"/>
    <col min="1800" max="1800" width="0.5703125" style="55" customWidth="1"/>
    <col min="1801" max="1801" width="12.42578125" style="55" customWidth="1"/>
    <col min="1802" max="1802" width="0.5703125" style="55" customWidth="1"/>
    <col min="1803" max="1803" width="19.42578125" style="55" customWidth="1"/>
    <col min="1804" max="1804" width="0.5703125" style="55" customWidth="1"/>
    <col min="1805" max="1805" width="13.42578125" style="55" bestFit="1" customWidth="1"/>
    <col min="1806" max="1806" width="0.5703125" style="55" customWidth="1"/>
    <col min="1807" max="1807" width="13.42578125" style="55" customWidth="1"/>
    <col min="1808" max="2047" width="9.42578125" style="55"/>
    <col min="2048" max="2048" width="44.42578125" style="55" customWidth="1"/>
    <col min="2049" max="2049" width="3.5703125" style="55" customWidth="1"/>
    <col min="2050" max="2050" width="1.42578125" style="55" customWidth="1"/>
    <col min="2051" max="2051" width="10.5703125" style="55" customWidth="1"/>
    <col min="2052" max="2052" width="0.5703125" style="55" customWidth="1"/>
    <col min="2053" max="2053" width="10.42578125" style="55" customWidth="1"/>
    <col min="2054" max="2054" width="0.5703125" style="55" customWidth="1"/>
    <col min="2055" max="2055" width="15.5703125" style="55" bestFit="1" customWidth="1"/>
    <col min="2056" max="2056" width="0.5703125" style="55" customWidth="1"/>
    <col min="2057" max="2057" width="12.42578125" style="55" customWidth="1"/>
    <col min="2058" max="2058" width="0.5703125" style="55" customWidth="1"/>
    <col min="2059" max="2059" width="19.42578125" style="55" customWidth="1"/>
    <col min="2060" max="2060" width="0.5703125" style="55" customWidth="1"/>
    <col min="2061" max="2061" width="13.42578125" style="55" bestFit="1" customWidth="1"/>
    <col min="2062" max="2062" width="0.5703125" style="55" customWidth="1"/>
    <col min="2063" max="2063" width="13.42578125" style="55" customWidth="1"/>
    <col min="2064" max="2303" width="9.42578125" style="55"/>
    <col min="2304" max="2304" width="44.42578125" style="55" customWidth="1"/>
    <col min="2305" max="2305" width="3.5703125" style="55" customWidth="1"/>
    <col min="2306" max="2306" width="1.42578125" style="55" customWidth="1"/>
    <col min="2307" max="2307" width="10.5703125" style="55" customWidth="1"/>
    <col min="2308" max="2308" width="0.5703125" style="55" customWidth="1"/>
    <col min="2309" max="2309" width="10.42578125" style="55" customWidth="1"/>
    <col min="2310" max="2310" width="0.5703125" style="55" customWidth="1"/>
    <col min="2311" max="2311" width="15.5703125" style="55" bestFit="1" customWidth="1"/>
    <col min="2312" max="2312" width="0.5703125" style="55" customWidth="1"/>
    <col min="2313" max="2313" width="12.42578125" style="55" customWidth="1"/>
    <col min="2314" max="2314" width="0.5703125" style="55" customWidth="1"/>
    <col min="2315" max="2315" width="19.42578125" style="55" customWidth="1"/>
    <col min="2316" max="2316" width="0.5703125" style="55" customWidth="1"/>
    <col min="2317" max="2317" width="13.42578125" style="55" bestFit="1" customWidth="1"/>
    <col min="2318" max="2318" width="0.5703125" style="55" customWidth="1"/>
    <col min="2319" max="2319" width="13.42578125" style="55" customWidth="1"/>
    <col min="2320" max="2559" width="9.42578125" style="55"/>
    <col min="2560" max="2560" width="44.42578125" style="55" customWidth="1"/>
    <col min="2561" max="2561" width="3.5703125" style="55" customWidth="1"/>
    <col min="2562" max="2562" width="1.42578125" style="55" customWidth="1"/>
    <col min="2563" max="2563" width="10.5703125" style="55" customWidth="1"/>
    <col min="2564" max="2564" width="0.5703125" style="55" customWidth="1"/>
    <col min="2565" max="2565" width="10.42578125" style="55" customWidth="1"/>
    <col min="2566" max="2566" width="0.5703125" style="55" customWidth="1"/>
    <col min="2567" max="2567" width="15.5703125" style="55" bestFit="1" customWidth="1"/>
    <col min="2568" max="2568" width="0.5703125" style="55" customWidth="1"/>
    <col min="2569" max="2569" width="12.42578125" style="55" customWidth="1"/>
    <col min="2570" max="2570" width="0.5703125" style="55" customWidth="1"/>
    <col min="2571" max="2571" width="19.42578125" style="55" customWidth="1"/>
    <col min="2572" max="2572" width="0.5703125" style="55" customWidth="1"/>
    <col min="2573" max="2573" width="13.42578125" style="55" bestFit="1" customWidth="1"/>
    <col min="2574" max="2574" width="0.5703125" style="55" customWidth="1"/>
    <col min="2575" max="2575" width="13.42578125" style="55" customWidth="1"/>
    <col min="2576" max="2815" width="9.42578125" style="55"/>
    <col min="2816" max="2816" width="44.42578125" style="55" customWidth="1"/>
    <col min="2817" max="2817" width="3.5703125" style="55" customWidth="1"/>
    <col min="2818" max="2818" width="1.42578125" style="55" customWidth="1"/>
    <col min="2819" max="2819" width="10.5703125" style="55" customWidth="1"/>
    <col min="2820" max="2820" width="0.5703125" style="55" customWidth="1"/>
    <col min="2821" max="2821" width="10.42578125" style="55" customWidth="1"/>
    <col min="2822" max="2822" width="0.5703125" style="55" customWidth="1"/>
    <col min="2823" max="2823" width="15.5703125" style="55" bestFit="1" customWidth="1"/>
    <col min="2824" max="2824" width="0.5703125" style="55" customWidth="1"/>
    <col min="2825" max="2825" width="12.42578125" style="55" customWidth="1"/>
    <col min="2826" max="2826" width="0.5703125" style="55" customWidth="1"/>
    <col min="2827" max="2827" width="19.42578125" style="55" customWidth="1"/>
    <col min="2828" max="2828" width="0.5703125" style="55" customWidth="1"/>
    <col min="2829" max="2829" width="13.42578125" style="55" bestFit="1" customWidth="1"/>
    <col min="2830" max="2830" width="0.5703125" style="55" customWidth="1"/>
    <col min="2831" max="2831" width="13.42578125" style="55" customWidth="1"/>
    <col min="2832" max="3071" width="9.42578125" style="55"/>
    <col min="3072" max="3072" width="44.42578125" style="55" customWidth="1"/>
    <col min="3073" max="3073" width="3.5703125" style="55" customWidth="1"/>
    <col min="3074" max="3074" width="1.42578125" style="55" customWidth="1"/>
    <col min="3075" max="3075" width="10.5703125" style="55" customWidth="1"/>
    <col min="3076" max="3076" width="0.5703125" style="55" customWidth="1"/>
    <col min="3077" max="3077" width="10.42578125" style="55" customWidth="1"/>
    <col min="3078" max="3078" width="0.5703125" style="55" customWidth="1"/>
    <col min="3079" max="3079" width="15.5703125" style="55" bestFit="1" customWidth="1"/>
    <col min="3080" max="3080" width="0.5703125" style="55" customWidth="1"/>
    <col min="3081" max="3081" width="12.42578125" style="55" customWidth="1"/>
    <col min="3082" max="3082" width="0.5703125" style="55" customWidth="1"/>
    <col min="3083" max="3083" width="19.42578125" style="55" customWidth="1"/>
    <col min="3084" max="3084" width="0.5703125" style="55" customWidth="1"/>
    <col min="3085" max="3085" width="13.42578125" style="55" bestFit="1" customWidth="1"/>
    <col min="3086" max="3086" width="0.5703125" style="55" customWidth="1"/>
    <col min="3087" max="3087" width="13.42578125" style="55" customWidth="1"/>
    <col min="3088" max="3327" width="9.42578125" style="55"/>
    <col min="3328" max="3328" width="44.42578125" style="55" customWidth="1"/>
    <col min="3329" max="3329" width="3.5703125" style="55" customWidth="1"/>
    <col min="3330" max="3330" width="1.42578125" style="55" customWidth="1"/>
    <col min="3331" max="3331" width="10.5703125" style="55" customWidth="1"/>
    <col min="3332" max="3332" width="0.5703125" style="55" customWidth="1"/>
    <col min="3333" max="3333" width="10.42578125" style="55" customWidth="1"/>
    <col min="3334" max="3334" width="0.5703125" style="55" customWidth="1"/>
    <col min="3335" max="3335" width="15.5703125" style="55" bestFit="1" customWidth="1"/>
    <col min="3336" max="3336" width="0.5703125" style="55" customWidth="1"/>
    <col min="3337" max="3337" width="12.42578125" style="55" customWidth="1"/>
    <col min="3338" max="3338" width="0.5703125" style="55" customWidth="1"/>
    <col min="3339" max="3339" width="19.42578125" style="55" customWidth="1"/>
    <col min="3340" max="3340" width="0.5703125" style="55" customWidth="1"/>
    <col min="3341" max="3341" width="13.42578125" style="55" bestFit="1" customWidth="1"/>
    <col min="3342" max="3342" width="0.5703125" style="55" customWidth="1"/>
    <col min="3343" max="3343" width="13.42578125" style="55" customWidth="1"/>
    <col min="3344" max="3583" width="9.42578125" style="55"/>
    <col min="3584" max="3584" width="44.42578125" style="55" customWidth="1"/>
    <col min="3585" max="3585" width="3.5703125" style="55" customWidth="1"/>
    <col min="3586" max="3586" width="1.42578125" style="55" customWidth="1"/>
    <col min="3587" max="3587" width="10.5703125" style="55" customWidth="1"/>
    <col min="3588" max="3588" width="0.5703125" style="55" customWidth="1"/>
    <col min="3589" max="3589" width="10.42578125" style="55" customWidth="1"/>
    <col min="3590" max="3590" width="0.5703125" style="55" customWidth="1"/>
    <col min="3591" max="3591" width="15.5703125" style="55" bestFit="1" customWidth="1"/>
    <col min="3592" max="3592" width="0.5703125" style="55" customWidth="1"/>
    <col min="3593" max="3593" width="12.42578125" style="55" customWidth="1"/>
    <col min="3594" max="3594" width="0.5703125" style="55" customWidth="1"/>
    <col min="3595" max="3595" width="19.42578125" style="55" customWidth="1"/>
    <col min="3596" max="3596" width="0.5703125" style="55" customWidth="1"/>
    <col min="3597" max="3597" width="13.42578125" style="55" bestFit="1" customWidth="1"/>
    <col min="3598" max="3598" width="0.5703125" style="55" customWidth="1"/>
    <col min="3599" max="3599" width="13.42578125" style="55" customWidth="1"/>
    <col min="3600" max="3839" width="9.42578125" style="55"/>
    <col min="3840" max="3840" width="44.42578125" style="55" customWidth="1"/>
    <col min="3841" max="3841" width="3.5703125" style="55" customWidth="1"/>
    <col min="3842" max="3842" width="1.42578125" style="55" customWidth="1"/>
    <col min="3843" max="3843" width="10.5703125" style="55" customWidth="1"/>
    <col min="3844" max="3844" width="0.5703125" style="55" customWidth="1"/>
    <col min="3845" max="3845" width="10.42578125" style="55" customWidth="1"/>
    <col min="3846" max="3846" width="0.5703125" style="55" customWidth="1"/>
    <col min="3847" max="3847" width="15.5703125" style="55" bestFit="1" customWidth="1"/>
    <col min="3848" max="3848" width="0.5703125" style="55" customWidth="1"/>
    <col min="3849" max="3849" width="12.42578125" style="55" customWidth="1"/>
    <col min="3850" max="3850" width="0.5703125" style="55" customWidth="1"/>
    <col min="3851" max="3851" width="19.42578125" style="55" customWidth="1"/>
    <col min="3852" max="3852" width="0.5703125" style="55" customWidth="1"/>
    <col min="3853" max="3853" width="13.42578125" style="55" bestFit="1" customWidth="1"/>
    <col min="3854" max="3854" width="0.5703125" style="55" customWidth="1"/>
    <col min="3855" max="3855" width="13.42578125" style="55" customWidth="1"/>
    <col min="3856" max="4095" width="9.42578125" style="55"/>
    <col min="4096" max="4096" width="44.42578125" style="55" customWidth="1"/>
    <col min="4097" max="4097" width="3.5703125" style="55" customWidth="1"/>
    <col min="4098" max="4098" width="1.42578125" style="55" customWidth="1"/>
    <col min="4099" max="4099" width="10.5703125" style="55" customWidth="1"/>
    <col min="4100" max="4100" width="0.5703125" style="55" customWidth="1"/>
    <col min="4101" max="4101" width="10.42578125" style="55" customWidth="1"/>
    <col min="4102" max="4102" width="0.5703125" style="55" customWidth="1"/>
    <col min="4103" max="4103" width="15.5703125" style="55" bestFit="1" customWidth="1"/>
    <col min="4104" max="4104" width="0.5703125" style="55" customWidth="1"/>
    <col min="4105" max="4105" width="12.42578125" style="55" customWidth="1"/>
    <col min="4106" max="4106" width="0.5703125" style="55" customWidth="1"/>
    <col min="4107" max="4107" width="19.42578125" style="55" customWidth="1"/>
    <col min="4108" max="4108" width="0.5703125" style="55" customWidth="1"/>
    <col min="4109" max="4109" width="13.42578125" style="55" bestFit="1" customWidth="1"/>
    <col min="4110" max="4110" width="0.5703125" style="55" customWidth="1"/>
    <col min="4111" max="4111" width="13.42578125" style="55" customWidth="1"/>
    <col min="4112" max="4351" width="9.42578125" style="55"/>
    <col min="4352" max="4352" width="44.42578125" style="55" customWidth="1"/>
    <col min="4353" max="4353" width="3.5703125" style="55" customWidth="1"/>
    <col min="4354" max="4354" width="1.42578125" style="55" customWidth="1"/>
    <col min="4355" max="4355" width="10.5703125" style="55" customWidth="1"/>
    <col min="4356" max="4356" width="0.5703125" style="55" customWidth="1"/>
    <col min="4357" max="4357" width="10.42578125" style="55" customWidth="1"/>
    <col min="4358" max="4358" width="0.5703125" style="55" customWidth="1"/>
    <col min="4359" max="4359" width="15.5703125" style="55" bestFit="1" customWidth="1"/>
    <col min="4360" max="4360" width="0.5703125" style="55" customWidth="1"/>
    <col min="4361" max="4361" width="12.42578125" style="55" customWidth="1"/>
    <col min="4362" max="4362" width="0.5703125" style="55" customWidth="1"/>
    <col min="4363" max="4363" width="19.42578125" style="55" customWidth="1"/>
    <col min="4364" max="4364" width="0.5703125" style="55" customWidth="1"/>
    <col min="4365" max="4365" width="13.42578125" style="55" bestFit="1" customWidth="1"/>
    <col min="4366" max="4366" width="0.5703125" style="55" customWidth="1"/>
    <col min="4367" max="4367" width="13.42578125" style="55" customWidth="1"/>
    <col min="4368" max="4607" width="9.42578125" style="55"/>
    <col min="4608" max="4608" width="44.42578125" style="55" customWidth="1"/>
    <col min="4609" max="4609" width="3.5703125" style="55" customWidth="1"/>
    <col min="4610" max="4610" width="1.42578125" style="55" customWidth="1"/>
    <col min="4611" max="4611" width="10.5703125" style="55" customWidth="1"/>
    <col min="4612" max="4612" width="0.5703125" style="55" customWidth="1"/>
    <col min="4613" max="4613" width="10.42578125" style="55" customWidth="1"/>
    <col min="4614" max="4614" width="0.5703125" style="55" customWidth="1"/>
    <col min="4615" max="4615" width="15.5703125" style="55" bestFit="1" customWidth="1"/>
    <col min="4616" max="4616" width="0.5703125" style="55" customWidth="1"/>
    <col min="4617" max="4617" width="12.42578125" style="55" customWidth="1"/>
    <col min="4618" max="4618" width="0.5703125" style="55" customWidth="1"/>
    <col min="4619" max="4619" width="19.42578125" style="55" customWidth="1"/>
    <col min="4620" max="4620" width="0.5703125" style="55" customWidth="1"/>
    <col min="4621" max="4621" width="13.42578125" style="55" bestFit="1" customWidth="1"/>
    <col min="4622" max="4622" width="0.5703125" style="55" customWidth="1"/>
    <col min="4623" max="4623" width="13.42578125" style="55" customWidth="1"/>
    <col min="4624" max="4863" width="9.42578125" style="55"/>
    <col min="4864" max="4864" width="44.42578125" style="55" customWidth="1"/>
    <col min="4865" max="4865" width="3.5703125" style="55" customWidth="1"/>
    <col min="4866" max="4866" width="1.42578125" style="55" customWidth="1"/>
    <col min="4867" max="4867" width="10.5703125" style="55" customWidth="1"/>
    <col min="4868" max="4868" width="0.5703125" style="55" customWidth="1"/>
    <col min="4869" max="4869" width="10.42578125" style="55" customWidth="1"/>
    <col min="4870" max="4870" width="0.5703125" style="55" customWidth="1"/>
    <col min="4871" max="4871" width="15.5703125" style="55" bestFit="1" customWidth="1"/>
    <col min="4872" max="4872" width="0.5703125" style="55" customWidth="1"/>
    <col min="4873" max="4873" width="12.42578125" style="55" customWidth="1"/>
    <col min="4874" max="4874" width="0.5703125" style="55" customWidth="1"/>
    <col min="4875" max="4875" width="19.42578125" style="55" customWidth="1"/>
    <col min="4876" max="4876" width="0.5703125" style="55" customWidth="1"/>
    <col min="4877" max="4877" width="13.42578125" style="55" bestFit="1" customWidth="1"/>
    <col min="4878" max="4878" width="0.5703125" style="55" customWidth="1"/>
    <col min="4879" max="4879" width="13.42578125" style="55" customWidth="1"/>
    <col min="4880" max="5119" width="9.42578125" style="55"/>
    <col min="5120" max="5120" width="44.42578125" style="55" customWidth="1"/>
    <col min="5121" max="5121" width="3.5703125" style="55" customWidth="1"/>
    <col min="5122" max="5122" width="1.42578125" style="55" customWidth="1"/>
    <col min="5123" max="5123" width="10.5703125" style="55" customWidth="1"/>
    <col min="5124" max="5124" width="0.5703125" style="55" customWidth="1"/>
    <col min="5125" max="5125" width="10.42578125" style="55" customWidth="1"/>
    <col min="5126" max="5126" width="0.5703125" style="55" customWidth="1"/>
    <col min="5127" max="5127" width="15.5703125" style="55" bestFit="1" customWidth="1"/>
    <col min="5128" max="5128" width="0.5703125" style="55" customWidth="1"/>
    <col min="5129" max="5129" width="12.42578125" style="55" customWidth="1"/>
    <col min="5130" max="5130" width="0.5703125" style="55" customWidth="1"/>
    <col min="5131" max="5131" width="19.42578125" style="55" customWidth="1"/>
    <col min="5132" max="5132" width="0.5703125" style="55" customWidth="1"/>
    <col min="5133" max="5133" width="13.42578125" style="55" bestFit="1" customWidth="1"/>
    <col min="5134" max="5134" width="0.5703125" style="55" customWidth="1"/>
    <col min="5135" max="5135" width="13.42578125" style="55" customWidth="1"/>
    <col min="5136" max="5375" width="9.42578125" style="55"/>
    <col min="5376" max="5376" width="44.42578125" style="55" customWidth="1"/>
    <col min="5377" max="5377" width="3.5703125" style="55" customWidth="1"/>
    <col min="5378" max="5378" width="1.42578125" style="55" customWidth="1"/>
    <col min="5379" max="5379" width="10.5703125" style="55" customWidth="1"/>
    <col min="5380" max="5380" width="0.5703125" style="55" customWidth="1"/>
    <col min="5381" max="5381" width="10.42578125" style="55" customWidth="1"/>
    <col min="5382" max="5382" width="0.5703125" style="55" customWidth="1"/>
    <col min="5383" max="5383" width="15.5703125" style="55" bestFit="1" customWidth="1"/>
    <col min="5384" max="5384" width="0.5703125" style="55" customWidth="1"/>
    <col min="5385" max="5385" width="12.42578125" style="55" customWidth="1"/>
    <col min="5386" max="5386" width="0.5703125" style="55" customWidth="1"/>
    <col min="5387" max="5387" width="19.42578125" style="55" customWidth="1"/>
    <col min="5388" max="5388" width="0.5703125" style="55" customWidth="1"/>
    <col min="5389" max="5389" width="13.42578125" style="55" bestFit="1" customWidth="1"/>
    <col min="5390" max="5390" width="0.5703125" style="55" customWidth="1"/>
    <col min="5391" max="5391" width="13.42578125" style="55" customWidth="1"/>
    <col min="5392" max="5631" width="9.42578125" style="55"/>
    <col min="5632" max="5632" width="44.42578125" style="55" customWidth="1"/>
    <col min="5633" max="5633" width="3.5703125" style="55" customWidth="1"/>
    <col min="5634" max="5634" width="1.42578125" style="55" customWidth="1"/>
    <col min="5635" max="5635" width="10.5703125" style="55" customWidth="1"/>
    <col min="5636" max="5636" width="0.5703125" style="55" customWidth="1"/>
    <col min="5637" max="5637" width="10.42578125" style="55" customWidth="1"/>
    <col min="5638" max="5638" width="0.5703125" style="55" customWidth="1"/>
    <col min="5639" max="5639" width="15.5703125" style="55" bestFit="1" customWidth="1"/>
    <col min="5640" max="5640" width="0.5703125" style="55" customWidth="1"/>
    <col min="5641" max="5641" width="12.42578125" style="55" customWidth="1"/>
    <col min="5642" max="5642" width="0.5703125" style="55" customWidth="1"/>
    <col min="5643" max="5643" width="19.42578125" style="55" customWidth="1"/>
    <col min="5644" max="5644" width="0.5703125" style="55" customWidth="1"/>
    <col min="5645" max="5645" width="13.42578125" style="55" bestFit="1" customWidth="1"/>
    <col min="5646" max="5646" width="0.5703125" style="55" customWidth="1"/>
    <col min="5647" max="5647" width="13.42578125" style="55" customWidth="1"/>
    <col min="5648" max="5887" width="9.42578125" style="55"/>
    <col min="5888" max="5888" width="44.42578125" style="55" customWidth="1"/>
    <col min="5889" max="5889" width="3.5703125" style="55" customWidth="1"/>
    <col min="5890" max="5890" width="1.42578125" style="55" customWidth="1"/>
    <col min="5891" max="5891" width="10.5703125" style="55" customWidth="1"/>
    <col min="5892" max="5892" width="0.5703125" style="55" customWidth="1"/>
    <col min="5893" max="5893" width="10.42578125" style="55" customWidth="1"/>
    <col min="5894" max="5894" width="0.5703125" style="55" customWidth="1"/>
    <col min="5895" max="5895" width="15.5703125" style="55" bestFit="1" customWidth="1"/>
    <col min="5896" max="5896" width="0.5703125" style="55" customWidth="1"/>
    <col min="5897" max="5897" width="12.42578125" style="55" customWidth="1"/>
    <col min="5898" max="5898" width="0.5703125" style="55" customWidth="1"/>
    <col min="5899" max="5899" width="19.42578125" style="55" customWidth="1"/>
    <col min="5900" max="5900" width="0.5703125" style="55" customWidth="1"/>
    <col min="5901" max="5901" width="13.42578125" style="55" bestFit="1" customWidth="1"/>
    <col min="5902" max="5902" width="0.5703125" style="55" customWidth="1"/>
    <col min="5903" max="5903" width="13.42578125" style="55" customWidth="1"/>
    <col min="5904" max="6143" width="9.42578125" style="55"/>
    <col min="6144" max="6144" width="44.42578125" style="55" customWidth="1"/>
    <col min="6145" max="6145" width="3.5703125" style="55" customWidth="1"/>
    <col min="6146" max="6146" width="1.42578125" style="55" customWidth="1"/>
    <col min="6147" max="6147" width="10.5703125" style="55" customWidth="1"/>
    <col min="6148" max="6148" width="0.5703125" style="55" customWidth="1"/>
    <col min="6149" max="6149" width="10.42578125" style="55" customWidth="1"/>
    <col min="6150" max="6150" width="0.5703125" style="55" customWidth="1"/>
    <col min="6151" max="6151" width="15.5703125" style="55" bestFit="1" customWidth="1"/>
    <col min="6152" max="6152" width="0.5703125" style="55" customWidth="1"/>
    <col min="6153" max="6153" width="12.42578125" style="55" customWidth="1"/>
    <col min="6154" max="6154" width="0.5703125" style="55" customWidth="1"/>
    <col min="6155" max="6155" width="19.42578125" style="55" customWidth="1"/>
    <col min="6156" max="6156" width="0.5703125" style="55" customWidth="1"/>
    <col min="6157" max="6157" width="13.42578125" style="55" bestFit="1" customWidth="1"/>
    <col min="6158" max="6158" width="0.5703125" style="55" customWidth="1"/>
    <col min="6159" max="6159" width="13.42578125" style="55" customWidth="1"/>
    <col min="6160" max="6399" width="9.42578125" style="55"/>
    <col min="6400" max="6400" width="44.42578125" style="55" customWidth="1"/>
    <col min="6401" max="6401" width="3.5703125" style="55" customWidth="1"/>
    <col min="6402" max="6402" width="1.42578125" style="55" customWidth="1"/>
    <col min="6403" max="6403" width="10.5703125" style="55" customWidth="1"/>
    <col min="6404" max="6404" width="0.5703125" style="55" customWidth="1"/>
    <col min="6405" max="6405" width="10.42578125" style="55" customWidth="1"/>
    <col min="6406" max="6406" width="0.5703125" style="55" customWidth="1"/>
    <col min="6407" max="6407" width="15.5703125" style="55" bestFit="1" customWidth="1"/>
    <col min="6408" max="6408" width="0.5703125" style="55" customWidth="1"/>
    <col min="6409" max="6409" width="12.42578125" style="55" customWidth="1"/>
    <col min="6410" max="6410" width="0.5703125" style="55" customWidth="1"/>
    <col min="6411" max="6411" width="19.42578125" style="55" customWidth="1"/>
    <col min="6412" max="6412" width="0.5703125" style="55" customWidth="1"/>
    <col min="6413" max="6413" width="13.42578125" style="55" bestFit="1" customWidth="1"/>
    <col min="6414" max="6414" width="0.5703125" style="55" customWidth="1"/>
    <col min="6415" max="6415" width="13.42578125" style="55" customWidth="1"/>
    <col min="6416" max="6655" width="9.42578125" style="55"/>
    <col min="6656" max="6656" width="44.42578125" style="55" customWidth="1"/>
    <col min="6657" max="6657" width="3.5703125" style="55" customWidth="1"/>
    <col min="6658" max="6658" width="1.42578125" style="55" customWidth="1"/>
    <col min="6659" max="6659" width="10.5703125" style="55" customWidth="1"/>
    <col min="6660" max="6660" width="0.5703125" style="55" customWidth="1"/>
    <col min="6661" max="6661" width="10.42578125" style="55" customWidth="1"/>
    <col min="6662" max="6662" width="0.5703125" style="55" customWidth="1"/>
    <col min="6663" max="6663" width="15.5703125" style="55" bestFit="1" customWidth="1"/>
    <col min="6664" max="6664" width="0.5703125" style="55" customWidth="1"/>
    <col min="6665" max="6665" width="12.42578125" style="55" customWidth="1"/>
    <col min="6666" max="6666" width="0.5703125" style="55" customWidth="1"/>
    <col min="6667" max="6667" width="19.42578125" style="55" customWidth="1"/>
    <col min="6668" max="6668" width="0.5703125" style="55" customWidth="1"/>
    <col min="6669" max="6669" width="13.42578125" style="55" bestFit="1" customWidth="1"/>
    <col min="6670" max="6670" width="0.5703125" style="55" customWidth="1"/>
    <col min="6671" max="6671" width="13.42578125" style="55" customWidth="1"/>
    <col min="6672" max="6911" width="9.42578125" style="55"/>
    <col min="6912" max="6912" width="44.42578125" style="55" customWidth="1"/>
    <col min="6913" max="6913" width="3.5703125" style="55" customWidth="1"/>
    <col min="6914" max="6914" width="1.42578125" style="55" customWidth="1"/>
    <col min="6915" max="6915" width="10.5703125" style="55" customWidth="1"/>
    <col min="6916" max="6916" width="0.5703125" style="55" customWidth="1"/>
    <col min="6917" max="6917" width="10.42578125" style="55" customWidth="1"/>
    <col min="6918" max="6918" width="0.5703125" style="55" customWidth="1"/>
    <col min="6919" max="6919" width="15.5703125" style="55" bestFit="1" customWidth="1"/>
    <col min="6920" max="6920" width="0.5703125" style="55" customWidth="1"/>
    <col min="6921" max="6921" width="12.42578125" style="55" customWidth="1"/>
    <col min="6922" max="6922" width="0.5703125" style="55" customWidth="1"/>
    <col min="6923" max="6923" width="19.42578125" style="55" customWidth="1"/>
    <col min="6924" max="6924" width="0.5703125" style="55" customWidth="1"/>
    <col min="6925" max="6925" width="13.42578125" style="55" bestFit="1" customWidth="1"/>
    <col min="6926" max="6926" width="0.5703125" style="55" customWidth="1"/>
    <col min="6927" max="6927" width="13.42578125" style="55" customWidth="1"/>
    <col min="6928" max="7167" width="9.42578125" style="55"/>
    <col min="7168" max="7168" width="44.42578125" style="55" customWidth="1"/>
    <col min="7169" max="7169" width="3.5703125" style="55" customWidth="1"/>
    <col min="7170" max="7170" width="1.42578125" style="55" customWidth="1"/>
    <col min="7171" max="7171" width="10.5703125" style="55" customWidth="1"/>
    <col min="7172" max="7172" width="0.5703125" style="55" customWidth="1"/>
    <col min="7173" max="7173" width="10.42578125" style="55" customWidth="1"/>
    <col min="7174" max="7174" width="0.5703125" style="55" customWidth="1"/>
    <col min="7175" max="7175" width="15.5703125" style="55" bestFit="1" customWidth="1"/>
    <col min="7176" max="7176" width="0.5703125" style="55" customWidth="1"/>
    <col min="7177" max="7177" width="12.42578125" style="55" customWidth="1"/>
    <col min="7178" max="7178" width="0.5703125" style="55" customWidth="1"/>
    <col min="7179" max="7179" width="19.42578125" style="55" customWidth="1"/>
    <col min="7180" max="7180" width="0.5703125" style="55" customWidth="1"/>
    <col min="7181" max="7181" width="13.42578125" style="55" bestFit="1" customWidth="1"/>
    <col min="7182" max="7182" width="0.5703125" style="55" customWidth="1"/>
    <col min="7183" max="7183" width="13.42578125" style="55" customWidth="1"/>
    <col min="7184" max="7423" width="9.42578125" style="55"/>
    <col min="7424" max="7424" width="44.42578125" style="55" customWidth="1"/>
    <col min="7425" max="7425" width="3.5703125" style="55" customWidth="1"/>
    <col min="7426" max="7426" width="1.42578125" style="55" customWidth="1"/>
    <col min="7427" max="7427" width="10.5703125" style="55" customWidth="1"/>
    <col min="7428" max="7428" width="0.5703125" style="55" customWidth="1"/>
    <col min="7429" max="7429" width="10.42578125" style="55" customWidth="1"/>
    <col min="7430" max="7430" width="0.5703125" style="55" customWidth="1"/>
    <col min="7431" max="7431" width="15.5703125" style="55" bestFit="1" customWidth="1"/>
    <col min="7432" max="7432" width="0.5703125" style="55" customWidth="1"/>
    <col min="7433" max="7433" width="12.42578125" style="55" customWidth="1"/>
    <col min="7434" max="7434" width="0.5703125" style="55" customWidth="1"/>
    <col min="7435" max="7435" width="19.42578125" style="55" customWidth="1"/>
    <col min="7436" max="7436" width="0.5703125" style="55" customWidth="1"/>
    <col min="7437" max="7437" width="13.42578125" style="55" bestFit="1" customWidth="1"/>
    <col min="7438" max="7438" width="0.5703125" style="55" customWidth="1"/>
    <col min="7439" max="7439" width="13.42578125" style="55" customWidth="1"/>
    <col min="7440" max="7679" width="9.42578125" style="55"/>
    <col min="7680" max="7680" width="44.42578125" style="55" customWidth="1"/>
    <col min="7681" max="7681" width="3.5703125" style="55" customWidth="1"/>
    <col min="7682" max="7682" width="1.42578125" style="55" customWidth="1"/>
    <col min="7683" max="7683" width="10.5703125" style="55" customWidth="1"/>
    <col min="7684" max="7684" width="0.5703125" style="55" customWidth="1"/>
    <col min="7685" max="7685" width="10.42578125" style="55" customWidth="1"/>
    <col min="7686" max="7686" width="0.5703125" style="55" customWidth="1"/>
    <col min="7687" max="7687" width="15.5703125" style="55" bestFit="1" customWidth="1"/>
    <col min="7688" max="7688" width="0.5703125" style="55" customWidth="1"/>
    <col min="7689" max="7689" width="12.42578125" style="55" customWidth="1"/>
    <col min="7690" max="7690" width="0.5703125" style="55" customWidth="1"/>
    <col min="7691" max="7691" width="19.42578125" style="55" customWidth="1"/>
    <col min="7692" max="7692" width="0.5703125" style="55" customWidth="1"/>
    <col min="7693" max="7693" width="13.42578125" style="55" bestFit="1" customWidth="1"/>
    <col min="7694" max="7694" width="0.5703125" style="55" customWidth="1"/>
    <col min="7695" max="7695" width="13.42578125" style="55" customWidth="1"/>
    <col min="7696" max="7935" width="9.42578125" style="55"/>
    <col min="7936" max="7936" width="44.42578125" style="55" customWidth="1"/>
    <col min="7937" max="7937" width="3.5703125" style="55" customWidth="1"/>
    <col min="7938" max="7938" width="1.42578125" style="55" customWidth="1"/>
    <col min="7939" max="7939" width="10.5703125" style="55" customWidth="1"/>
    <col min="7940" max="7940" width="0.5703125" style="55" customWidth="1"/>
    <col min="7941" max="7941" width="10.42578125" style="55" customWidth="1"/>
    <col min="7942" max="7942" width="0.5703125" style="55" customWidth="1"/>
    <col min="7943" max="7943" width="15.5703125" style="55" bestFit="1" customWidth="1"/>
    <col min="7944" max="7944" width="0.5703125" style="55" customWidth="1"/>
    <col min="7945" max="7945" width="12.42578125" style="55" customWidth="1"/>
    <col min="7946" max="7946" width="0.5703125" style="55" customWidth="1"/>
    <col min="7947" max="7947" width="19.42578125" style="55" customWidth="1"/>
    <col min="7948" max="7948" width="0.5703125" style="55" customWidth="1"/>
    <col min="7949" max="7949" width="13.42578125" style="55" bestFit="1" customWidth="1"/>
    <col min="7950" max="7950" width="0.5703125" style="55" customWidth="1"/>
    <col min="7951" max="7951" width="13.42578125" style="55" customWidth="1"/>
    <col min="7952" max="8191" width="9.42578125" style="55"/>
    <col min="8192" max="8192" width="44.42578125" style="55" customWidth="1"/>
    <col min="8193" max="8193" width="3.5703125" style="55" customWidth="1"/>
    <col min="8194" max="8194" width="1.42578125" style="55" customWidth="1"/>
    <col min="8195" max="8195" width="10.5703125" style="55" customWidth="1"/>
    <col min="8196" max="8196" width="0.5703125" style="55" customWidth="1"/>
    <col min="8197" max="8197" width="10.42578125" style="55" customWidth="1"/>
    <col min="8198" max="8198" width="0.5703125" style="55" customWidth="1"/>
    <col min="8199" max="8199" width="15.5703125" style="55" bestFit="1" customWidth="1"/>
    <col min="8200" max="8200" width="0.5703125" style="55" customWidth="1"/>
    <col min="8201" max="8201" width="12.42578125" style="55" customWidth="1"/>
    <col min="8202" max="8202" width="0.5703125" style="55" customWidth="1"/>
    <col min="8203" max="8203" width="19.42578125" style="55" customWidth="1"/>
    <col min="8204" max="8204" width="0.5703125" style="55" customWidth="1"/>
    <col min="8205" max="8205" width="13.42578125" style="55" bestFit="1" customWidth="1"/>
    <col min="8206" max="8206" width="0.5703125" style="55" customWidth="1"/>
    <col min="8207" max="8207" width="13.42578125" style="55" customWidth="1"/>
    <col min="8208" max="8447" width="9.42578125" style="55"/>
    <col min="8448" max="8448" width="44.42578125" style="55" customWidth="1"/>
    <col min="8449" max="8449" width="3.5703125" style="55" customWidth="1"/>
    <col min="8450" max="8450" width="1.42578125" style="55" customWidth="1"/>
    <col min="8451" max="8451" width="10.5703125" style="55" customWidth="1"/>
    <col min="8452" max="8452" width="0.5703125" style="55" customWidth="1"/>
    <col min="8453" max="8453" width="10.42578125" style="55" customWidth="1"/>
    <col min="8454" max="8454" width="0.5703125" style="55" customWidth="1"/>
    <col min="8455" max="8455" width="15.5703125" style="55" bestFit="1" customWidth="1"/>
    <col min="8456" max="8456" width="0.5703125" style="55" customWidth="1"/>
    <col min="8457" max="8457" width="12.42578125" style="55" customWidth="1"/>
    <col min="8458" max="8458" width="0.5703125" style="55" customWidth="1"/>
    <col min="8459" max="8459" width="19.42578125" style="55" customWidth="1"/>
    <col min="8460" max="8460" width="0.5703125" style="55" customWidth="1"/>
    <col min="8461" max="8461" width="13.42578125" style="55" bestFit="1" customWidth="1"/>
    <col min="8462" max="8462" width="0.5703125" style="55" customWidth="1"/>
    <col min="8463" max="8463" width="13.42578125" style="55" customWidth="1"/>
    <col min="8464" max="8703" width="9.42578125" style="55"/>
    <col min="8704" max="8704" width="44.42578125" style="55" customWidth="1"/>
    <col min="8705" max="8705" width="3.5703125" style="55" customWidth="1"/>
    <col min="8706" max="8706" width="1.42578125" style="55" customWidth="1"/>
    <col min="8707" max="8707" width="10.5703125" style="55" customWidth="1"/>
    <col min="8708" max="8708" width="0.5703125" style="55" customWidth="1"/>
    <col min="8709" max="8709" width="10.42578125" style="55" customWidth="1"/>
    <col min="8710" max="8710" width="0.5703125" style="55" customWidth="1"/>
    <col min="8711" max="8711" width="15.5703125" style="55" bestFit="1" customWidth="1"/>
    <col min="8712" max="8712" width="0.5703125" style="55" customWidth="1"/>
    <col min="8713" max="8713" width="12.42578125" style="55" customWidth="1"/>
    <col min="8714" max="8714" width="0.5703125" style="55" customWidth="1"/>
    <col min="8715" max="8715" width="19.42578125" style="55" customWidth="1"/>
    <col min="8716" max="8716" width="0.5703125" style="55" customWidth="1"/>
    <col min="8717" max="8717" width="13.42578125" style="55" bestFit="1" customWidth="1"/>
    <col min="8718" max="8718" width="0.5703125" style="55" customWidth="1"/>
    <col min="8719" max="8719" width="13.42578125" style="55" customWidth="1"/>
    <col min="8720" max="8959" width="9.42578125" style="55"/>
    <col min="8960" max="8960" width="44.42578125" style="55" customWidth="1"/>
    <col min="8961" max="8961" width="3.5703125" style="55" customWidth="1"/>
    <col min="8962" max="8962" width="1.42578125" style="55" customWidth="1"/>
    <col min="8963" max="8963" width="10.5703125" style="55" customWidth="1"/>
    <col min="8964" max="8964" width="0.5703125" style="55" customWidth="1"/>
    <col min="8965" max="8965" width="10.42578125" style="55" customWidth="1"/>
    <col min="8966" max="8966" width="0.5703125" style="55" customWidth="1"/>
    <col min="8967" max="8967" width="15.5703125" style="55" bestFit="1" customWidth="1"/>
    <col min="8968" max="8968" width="0.5703125" style="55" customWidth="1"/>
    <col min="8969" max="8969" width="12.42578125" style="55" customWidth="1"/>
    <col min="8970" max="8970" width="0.5703125" style="55" customWidth="1"/>
    <col min="8971" max="8971" width="19.42578125" style="55" customWidth="1"/>
    <col min="8972" max="8972" width="0.5703125" style="55" customWidth="1"/>
    <col min="8973" max="8973" width="13.42578125" style="55" bestFit="1" customWidth="1"/>
    <col min="8974" max="8974" width="0.5703125" style="55" customWidth="1"/>
    <col min="8975" max="8975" width="13.42578125" style="55" customWidth="1"/>
    <col min="8976" max="9215" width="9.42578125" style="55"/>
    <col min="9216" max="9216" width="44.42578125" style="55" customWidth="1"/>
    <col min="9217" max="9217" width="3.5703125" style="55" customWidth="1"/>
    <col min="9218" max="9218" width="1.42578125" style="55" customWidth="1"/>
    <col min="9219" max="9219" width="10.5703125" style="55" customWidth="1"/>
    <col min="9220" max="9220" width="0.5703125" style="55" customWidth="1"/>
    <col min="9221" max="9221" width="10.42578125" style="55" customWidth="1"/>
    <col min="9222" max="9222" width="0.5703125" style="55" customWidth="1"/>
    <col min="9223" max="9223" width="15.5703125" style="55" bestFit="1" customWidth="1"/>
    <col min="9224" max="9224" width="0.5703125" style="55" customWidth="1"/>
    <col min="9225" max="9225" width="12.42578125" style="55" customWidth="1"/>
    <col min="9226" max="9226" width="0.5703125" style="55" customWidth="1"/>
    <col min="9227" max="9227" width="19.42578125" style="55" customWidth="1"/>
    <col min="9228" max="9228" width="0.5703125" style="55" customWidth="1"/>
    <col min="9229" max="9229" width="13.42578125" style="55" bestFit="1" customWidth="1"/>
    <col min="9230" max="9230" width="0.5703125" style="55" customWidth="1"/>
    <col min="9231" max="9231" width="13.42578125" style="55" customWidth="1"/>
    <col min="9232" max="9471" width="9.42578125" style="55"/>
    <col min="9472" max="9472" width="44.42578125" style="55" customWidth="1"/>
    <col min="9473" max="9473" width="3.5703125" style="55" customWidth="1"/>
    <col min="9474" max="9474" width="1.42578125" style="55" customWidth="1"/>
    <col min="9475" max="9475" width="10.5703125" style="55" customWidth="1"/>
    <col min="9476" max="9476" width="0.5703125" style="55" customWidth="1"/>
    <col min="9477" max="9477" width="10.42578125" style="55" customWidth="1"/>
    <col min="9478" max="9478" width="0.5703125" style="55" customWidth="1"/>
    <col min="9479" max="9479" width="15.5703125" style="55" bestFit="1" customWidth="1"/>
    <col min="9480" max="9480" width="0.5703125" style="55" customWidth="1"/>
    <col min="9481" max="9481" width="12.42578125" style="55" customWidth="1"/>
    <col min="9482" max="9482" width="0.5703125" style="55" customWidth="1"/>
    <col min="9483" max="9483" width="19.42578125" style="55" customWidth="1"/>
    <col min="9484" max="9484" width="0.5703125" style="55" customWidth="1"/>
    <col min="9485" max="9485" width="13.42578125" style="55" bestFit="1" customWidth="1"/>
    <col min="9486" max="9486" width="0.5703125" style="55" customWidth="1"/>
    <col min="9487" max="9487" width="13.42578125" style="55" customWidth="1"/>
    <col min="9488" max="9727" width="9.42578125" style="55"/>
    <col min="9728" max="9728" width="44.42578125" style="55" customWidth="1"/>
    <col min="9729" max="9729" width="3.5703125" style="55" customWidth="1"/>
    <col min="9730" max="9730" width="1.42578125" style="55" customWidth="1"/>
    <col min="9731" max="9731" width="10.5703125" style="55" customWidth="1"/>
    <col min="9732" max="9732" width="0.5703125" style="55" customWidth="1"/>
    <col min="9733" max="9733" width="10.42578125" style="55" customWidth="1"/>
    <col min="9734" max="9734" width="0.5703125" style="55" customWidth="1"/>
    <col min="9735" max="9735" width="15.5703125" style="55" bestFit="1" customWidth="1"/>
    <col min="9736" max="9736" width="0.5703125" style="55" customWidth="1"/>
    <col min="9737" max="9737" width="12.42578125" style="55" customWidth="1"/>
    <col min="9738" max="9738" width="0.5703125" style="55" customWidth="1"/>
    <col min="9739" max="9739" width="19.42578125" style="55" customWidth="1"/>
    <col min="9740" max="9740" width="0.5703125" style="55" customWidth="1"/>
    <col min="9741" max="9741" width="13.42578125" style="55" bestFit="1" customWidth="1"/>
    <col min="9742" max="9742" width="0.5703125" style="55" customWidth="1"/>
    <col min="9743" max="9743" width="13.42578125" style="55" customWidth="1"/>
    <col min="9744" max="9983" width="9.42578125" style="55"/>
    <col min="9984" max="9984" width="44.42578125" style="55" customWidth="1"/>
    <col min="9985" max="9985" width="3.5703125" style="55" customWidth="1"/>
    <col min="9986" max="9986" width="1.42578125" style="55" customWidth="1"/>
    <col min="9987" max="9987" width="10.5703125" style="55" customWidth="1"/>
    <col min="9988" max="9988" width="0.5703125" style="55" customWidth="1"/>
    <col min="9989" max="9989" width="10.42578125" style="55" customWidth="1"/>
    <col min="9990" max="9990" width="0.5703125" style="55" customWidth="1"/>
    <col min="9991" max="9991" width="15.5703125" style="55" bestFit="1" customWidth="1"/>
    <col min="9992" max="9992" width="0.5703125" style="55" customWidth="1"/>
    <col min="9993" max="9993" width="12.42578125" style="55" customWidth="1"/>
    <col min="9994" max="9994" width="0.5703125" style="55" customWidth="1"/>
    <col min="9995" max="9995" width="19.42578125" style="55" customWidth="1"/>
    <col min="9996" max="9996" width="0.5703125" style="55" customWidth="1"/>
    <col min="9997" max="9997" width="13.42578125" style="55" bestFit="1" customWidth="1"/>
    <col min="9998" max="9998" width="0.5703125" style="55" customWidth="1"/>
    <col min="9999" max="9999" width="13.42578125" style="55" customWidth="1"/>
    <col min="10000" max="10239" width="9.42578125" style="55"/>
    <col min="10240" max="10240" width="44.42578125" style="55" customWidth="1"/>
    <col min="10241" max="10241" width="3.5703125" style="55" customWidth="1"/>
    <col min="10242" max="10242" width="1.42578125" style="55" customWidth="1"/>
    <col min="10243" max="10243" width="10.5703125" style="55" customWidth="1"/>
    <col min="10244" max="10244" width="0.5703125" style="55" customWidth="1"/>
    <col min="10245" max="10245" width="10.42578125" style="55" customWidth="1"/>
    <col min="10246" max="10246" width="0.5703125" style="55" customWidth="1"/>
    <col min="10247" max="10247" width="15.5703125" style="55" bestFit="1" customWidth="1"/>
    <col min="10248" max="10248" width="0.5703125" style="55" customWidth="1"/>
    <col min="10249" max="10249" width="12.42578125" style="55" customWidth="1"/>
    <col min="10250" max="10250" width="0.5703125" style="55" customWidth="1"/>
    <col min="10251" max="10251" width="19.42578125" style="55" customWidth="1"/>
    <col min="10252" max="10252" width="0.5703125" style="55" customWidth="1"/>
    <col min="10253" max="10253" width="13.42578125" style="55" bestFit="1" customWidth="1"/>
    <col min="10254" max="10254" width="0.5703125" style="55" customWidth="1"/>
    <col min="10255" max="10255" width="13.42578125" style="55" customWidth="1"/>
    <col min="10256" max="10495" width="9.42578125" style="55"/>
    <col min="10496" max="10496" width="44.42578125" style="55" customWidth="1"/>
    <col min="10497" max="10497" width="3.5703125" style="55" customWidth="1"/>
    <col min="10498" max="10498" width="1.42578125" style="55" customWidth="1"/>
    <col min="10499" max="10499" width="10.5703125" style="55" customWidth="1"/>
    <col min="10500" max="10500" width="0.5703125" style="55" customWidth="1"/>
    <col min="10501" max="10501" width="10.42578125" style="55" customWidth="1"/>
    <col min="10502" max="10502" width="0.5703125" style="55" customWidth="1"/>
    <col min="10503" max="10503" width="15.5703125" style="55" bestFit="1" customWidth="1"/>
    <col min="10504" max="10504" width="0.5703125" style="55" customWidth="1"/>
    <col min="10505" max="10505" width="12.42578125" style="55" customWidth="1"/>
    <col min="10506" max="10506" width="0.5703125" style="55" customWidth="1"/>
    <col min="10507" max="10507" width="19.42578125" style="55" customWidth="1"/>
    <col min="10508" max="10508" width="0.5703125" style="55" customWidth="1"/>
    <col min="10509" max="10509" width="13.42578125" style="55" bestFit="1" customWidth="1"/>
    <col min="10510" max="10510" width="0.5703125" style="55" customWidth="1"/>
    <col min="10511" max="10511" width="13.42578125" style="55" customWidth="1"/>
    <col min="10512" max="10751" width="9.42578125" style="55"/>
    <col min="10752" max="10752" width="44.42578125" style="55" customWidth="1"/>
    <col min="10753" max="10753" width="3.5703125" style="55" customWidth="1"/>
    <col min="10754" max="10754" width="1.42578125" style="55" customWidth="1"/>
    <col min="10755" max="10755" width="10.5703125" style="55" customWidth="1"/>
    <col min="10756" max="10756" width="0.5703125" style="55" customWidth="1"/>
    <col min="10757" max="10757" width="10.42578125" style="55" customWidth="1"/>
    <col min="10758" max="10758" width="0.5703125" style="55" customWidth="1"/>
    <col min="10759" max="10759" width="15.5703125" style="55" bestFit="1" customWidth="1"/>
    <col min="10760" max="10760" width="0.5703125" style="55" customWidth="1"/>
    <col min="10761" max="10761" width="12.42578125" style="55" customWidth="1"/>
    <col min="10762" max="10762" width="0.5703125" style="55" customWidth="1"/>
    <col min="10763" max="10763" width="19.42578125" style="55" customWidth="1"/>
    <col min="10764" max="10764" width="0.5703125" style="55" customWidth="1"/>
    <col min="10765" max="10765" width="13.42578125" style="55" bestFit="1" customWidth="1"/>
    <col min="10766" max="10766" width="0.5703125" style="55" customWidth="1"/>
    <col min="10767" max="10767" width="13.42578125" style="55" customWidth="1"/>
    <col min="10768" max="11007" width="9.42578125" style="55"/>
    <col min="11008" max="11008" width="44.42578125" style="55" customWidth="1"/>
    <col min="11009" max="11009" width="3.5703125" style="55" customWidth="1"/>
    <col min="11010" max="11010" width="1.42578125" style="55" customWidth="1"/>
    <col min="11011" max="11011" width="10.5703125" style="55" customWidth="1"/>
    <col min="11012" max="11012" width="0.5703125" style="55" customWidth="1"/>
    <col min="11013" max="11013" width="10.42578125" style="55" customWidth="1"/>
    <col min="11014" max="11014" width="0.5703125" style="55" customWidth="1"/>
    <col min="11015" max="11015" width="15.5703125" style="55" bestFit="1" customWidth="1"/>
    <col min="11016" max="11016" width="0.5703125" style="55" customWidth="1"/>
    <col min="11017" max="11017" width="12.42578125" style="55" customWidth="1"/>
    <col min="11018" max="11018" width="0.5703125" style="55" customWidth="1"/>
    <col min="11019" max="11019" width="19.42578125" style="55" customWidth="1"/>
    <col min="11020" max="11020" width="0.5703125" style="55" customWidth="1"/>
    <col min="11021" max="11021" width="13.42578125" style="55" bestFit="1" customWidth="1"/>
    <col min="11022" max="11022" width="0.5703125" style="55" customWidth="1"/>
    <col min="11023" max="11023" width="13.42578125" style="55" customWidth="1"/>
    <col min="11024" max="11263" width="9.42578125" style="55"/>
    <col min="11264" max="11264" width="44.42578125" style="55" customWidth="1"/>
    <col min="11265" max="11265" width="3.5703125" style="55" customWidth="1"/>
    <col min="11266" max="11266" width="1.42578125" style="55" customWidth="1"/>
    <col min="11267" max="11267" width="10.5703125" style="55" customWidth="1"/>
    <col min="11268" max="11268" width="0.5703125" style="55" customWidth="1"/>
    <col min="11269" max="11269" width="10.42578125" style="55" customWidth="1"/>
    <col min="11270" max="11270" width="0.5703125" style="55" customWidth="1"/>
    <col min="11271" max="11271" width="15.5703125" style="55" bestFit="1" customWidth="1"/>
    <col min="11272" max="11272" width="0.5703125" style="55" customWidth="1"/>
    <col min="11273" max="11273" width="12.42578125" style="55" customWidth="1"/>
    <col min="11274" max="11274" width="0.5703125" style="55" customWidth="1"/>
    <col min="11275" max="11275" width="19.42578125" style="55" customWidth="1"/>
    <col min="11276" max="11276" width="0.5703125" style="55" customWidth="1"/>
    <col min="11277" max="11277" width="13.42578125" style="55" bestFit="1" customWidth="1"/>
    <col min="11278" max="11278" width="0.5703125" style="55" customWidth="1"/>
    <col min="11279" max="11279" width="13.42578125" style="55" customWidth="1"/>
    <col min="11280" max="11519" width="9.42578125" style="55"/>
    <col min="11520" max="11520" width="44.42578125" style="55" customWidth="1"/>
    <col min="11521" max="11521" width="3.5703125" style="55" customWidth="1"/>
    <col min="11522" max="11522" width="1.42578125" style="55" customWidth="1"/>
    <col min="11523" max="11523" width="10.5703125" style="55" customWidth="1"/>
    <col min="11524" max="11524" width="0.5703125" style="55" customWidth="1"/>
    <col min="11525" max="11525" width="10.42578125" style="55" customWidth="1"/>
    <col min="11526" max="11526" width="0.5703125" style="55" customWidth="1"/>
    <col min="11527" max="11527" width="15.5703125" style="55" bestFit="1" customWidth="1"/>
    <col min="11528" max="11528" width="0.5703125" style="55" customWidth="1"/>
    <col min="11529" max="11529" width="12.42578125" style="55" customWidth="1"/>
    <col min="11530" max="11530" width="0.5703125" style="55" customWidth="1"/>
    <col min="11531" max="11531" width="19.42578125" style="55" customWidth="1"/>
    <col min="11532" max="11532" width="0.5703125" style="55" customWidth="1"/>
    <col min="11533" max="11533" width="13.42578125" style="55" bestFit="1" customWidth="1"/>
    <col min="11534" max="11534" width="0.5703125" style="55" customWidth="1"/>
    <col min="11535" max="11535" width="13.42578125" style="55" customWidth="1"/>
    <col min="11536" max="11775" width="9.42578125" style="55"/>
    <col min="11776" max="11776" width="44.42578125" style="55" customWidth="1"/>
    <col min="11777" max="11777" width="3.5703125" style="55" customWidth="1"/>
    <col min="11778" max="11778" width="1.42578125" style="55" customWidth="1"/>
    <col min="11779" max="11779" width="10.5703125" style="55" customWidth="1"/>
    <col min="11780" max="11780" width="0.5703125" style="55" customWidth="1"/>
    <col min="11781" max="11781" width="10.42578125" style="55" customWidth="1"/>
    <col min="11782" max="11782" width="0.5703125" style="55" customWidth="1"/>
    <col min="11783" max="11783" width="15.5703125" style="55" bestFit="1" customWidth="1"/>
    <col min="11784" max="11784" width="0.5703125" style="55" customWidth="1"/>
    <col min="11785" max="11785" width="12.42578125" style="55" customWidth="1"/>
    <col min="11786" max="11786" width="0.5703125" style="55" customWidth="1"/>
    <col min="11787" max="11787" width="19.42578125" style="55" customWidth="1"/>
    <col min="11788" max="11788" width="0.5703125" style="55" customWidth="1"/>
    <col min="11789" max="11789" width="13.42578125" style="55" bestFit="1" customWidth="1"/>
    <col min="11790" max="11790" width="0.5703125" style="55" customWidth="1"/>
    <col min="11791" max="11791" width="13.42578125" style="55" customWidth="1"/>
    <col min="11792" max="12031" width="9.42578125" style="55"/>
    <col min="12032" max="12032" width="44.42578125" style="55" customWidth="1"/>
    <col min="12033" max="12033" width="3.5703125" style="55" customWidth="1"/>
    <col min="12034" max="12034" width="1.42578125" style="55" customWidth="1"/>
    <col min="12035" max="12035" width="10.5703125" style="55" customWidth="1"/>
    <col min="12036" max="12036" width="0.5703125" style="55" customWidth="1"/>
    <col min="12037" max="12037" width="10.42578125" style="55" customWidth="1"/>
    <col min="12038" max="12038" width="0.5703125" style="55" customWidth="1"/>
    <col min="12039" max="12039" width="15.5703125" style="55" bestFit="1" customWidth="1"/>
    <col min="12040" max="12040" width="0.5703125" style="55" customWidth="1"/>
    <col min="12041" max="12041" width="12.42578125" style="55" customWidth="1"/>
    <col min="12042" max="12042" width="0.5703125" style="55" customWidth="1"/>
    <col min="12043" max="12043" width="19.42578125" style="55" customWidth="1"/>
    <col min="12044" max="12044" width="0.5703125" style="55" customWidth="1"/>
    <col min="12045" max="12045" width="13.42578125" style="55" bestFit="1" customWidth="1"/>
    <col min="12046" max="12046" width="0.5703125" style="55" customWidth="1"/>
    <col min="12047" max="12047" width="13.42578125" style="55" customWidth="1"/>
    <col min="12048" max="12287" width="9.42578125" style="55"/>
    <col min="12288" max="12288" width="44.42578125" style="55" customWidth="1"/>
    <col min="12289" max="12289" width="3.5703125" style="55" customWidth="1"/>
    <col min="12290" max="12290" width="1.42578125" style="55" customWidth="1"/>
    <col min="12291" max="12291" width="10.5703125" style="55" customWidth="1"/>
    <col min="12292" max="12292" width="0.5703125" style="55" customWidth="1"/>
    <col min="12293" max="12293" width="10.42578125" style="55" customWidth="1"/>
    <col min="12294" max="12294" width="0.5703125" style="55" customWidth="1"/>
    <col min="12295" max="12295" width="15.5703125" style="55" bestFit="1" customWidth="1"/>
    <col min="12296" max="12296" width="0.5703125" style="55" customWidth="1"/>
    <col min="12297" max="12297" width="12.42578125" style="55" customWidth="1"/>
    <col min="12298" max="12298" width="0.5703125" style="55" customWidth="1"/>
    <col min="12299" max="12299" width="19.42578125" style="55" customWidth="1"/>
    <col min="12300" max="12300" width="0.5703125" style="55" customWidth="1"/>
    <col min="12301" max="12301" width="13.42578125" style="55" bestFit="1" customWidth="1"/>
    <col min="12302" max="12302" width="0.5703125" style="55" customWidth="1"/>
    <col min="12303" max="12303" width="13.42578125" style="55" customWidth="1"/>
    <col min="12304" max="12543" width="9.42578125" style="55"/>
    <col min="12544" max="12544" width="44.42578125" style="55" customWidth="1"/>
    <col min="12545" max="12545" width="3.5703125" style="55" customWidth="1"/>
    <col min="12546" max="12546" width="1.42578125" style="55" customWidth="1"/>
    <col min="12547" max="12547" width="10.5703125" style="55" customWidth="1"/>
    <col min="12548" max="12548" width="0.5703125" style="55" customWidth="1"/>
    <col min="12549" max="12549" width="10.42578125" style="55" customWidth="1"/>
    <col min="12550" max="12550" width="0.5703125" style="55" customWidth="1"/>
    <col min="12551" max="12551" width="15.5703125" style="55" bestFit="1" customWidth="1"/>
    <col min="12552" max="12552" width="0.5703125" style="55" customWidth="1"/>
    <col min="12553" max="12553" width="12.42578125" style="55" customWidth="1"/>
    <col min="12554" max="12554" width="0.5703125" style="55" customWidth="1"/>
    <col min="12555" max="12555" width="19.42578125" style="55" customWidth="1"/>
    <col min="12556" max="12556" width="0.5703125" style="55" customWidth="1"/>
    <col min="12557" max="12557" width="13.42578125" style="55" bestFit="1" customWidth="1"/>
    <col min="12558" max="12558" width="0.5703125" style="55" customWidth="1"/>
    <col min="12559" max="12559" width="13.42578125" style="55" customWidth="1"/>
    <col min="12560" max="12799" width="9.42578125" style="55"/>
    <col min="12800" max="12800" width="44.42578125" style="55" customWidth="1"/>
    <col min="12801" max="12801" width="3.5703125" style="55" customWidth="1"/>
    <col min="12802" max="12802" width="1.42578125" style="55" customWidth="1"/>
    <col min="12803" max="12803" width="10.5703125" style="55" customWidth="1"/>
    <col min="12804" max="12804" width="0.5703125" style="55" customWidth="1"/>
    <col min="12805" max="12805" width="10.42578125" style="55" customWidth="1"/>
    <col min="12806" max="12806" width="0.5703125" style="55" customWidth="1"/>
    <col min="12807" max="12807" width="15.5703125" style="55" bestFit="1" customWidth="1"/>
    <col min="12808" max="12808" width="0.5703125" style="55" customWidth="1"/>
    <col min="12809" max="12809" width="12.42578125" style="55" customWidth="1"/>
    <col min="12810" max="12810" width="0.5703125" style="55" customWidth="1"/>
    <col min="12811" max="12811" width="19.42578125" style="55" customWidth="1"/>
    <col min="12812" max="12812" width="0.5703125" style="55" customWidth="1"/>
    <col min="12813" max="12813" width="13.42578125" style="55" bestFit="1" customWidth="1"/>
    <col min="12814" max="12814" width="0.5703125" style="55" customWidth="1"/>
    <col min="12815" max="12815" width="13.42578125" style="55" customWidth="1"/>
    <col min="12816" max="13055" width="9.42578125" style="55"/>
    <col min="13056" max="13056" width="44.42578125" style="55" customWidth="1"/>
    <col min="13057" max="13057" width="3.5703125" style="55" customWidth="1"/>
    <col min="13058" max="13058" width="1.42578125" style="55" customWidth="1"/>
    <col min="13059" max="13059" width="10.5703125" style="55" customWidth="1"/>
    <col min="13060" max="13060" width="0.5703125" style="55" customWidth="1"/>
    <col min="13061" max="13061" width="10.42578125" style="55" customWidth="1"/>
    <col min="13062" max="13062" width="0.5703125" style="55" customWidth="1"/>
    <col min="13063" max="13063" width="15.5703125" style="55" bestFit="1" customWidth="1"/>
    <col min="13064" max="13064" width="0.5703125" style="55" customWidth="1"/>
    <col min="13065" max="13065" width="12.42578125" style="55" customWidth="1"/>
    <col min="13066" max="13066" width="0.5703125" style="55" customWidth="1"/>
    <col min="13067" max="13067" width="19.42578125" style="55" customWidth="1"/>
    <col min="13068" max="13068" width="0.5703125" style="55" customWidth="1"/>
    <col min="13069" max="13069" width="13.42578125" style="55" bestFit="1" customWidth="1"/>
    <col min="13070" max="13070" width="0.5703125" style="55" customWidth="1"/>
    <col min="13071" max="13071" width="13.42578125" style="55" customWidth="1"/>
    <col min="13072" max="13311" width="9.42578125" style="55"/>
    <col min="13312" max="13312" width="44.42578125" style="55" customWidth="1"/>
    <col min="13313" max="13313" width="3.5703125" style="55" customWidth="1"/>
    <col min="13314" max="13314" width="1.42578125" style="55" customWidth="1"/>
    <col min="13315" max="13315" width="10.5703125" style="55" customWidth="1"/>
    <col min="13316" max="13316" width="0.5703125" style="55" customWidth="1"/>
    <col min="13317" max="13317" width="10.42578125" style="55" customWidth="1"/>
    <col min="13318" max="13318" width="0.5703125" style="55" customWidth="1"/>
    <col min="13319" max="13319" width="15.5703125" style="55" bestFit="1" customWidth="1"/>
    <col min="13320" max="13320" width="0.5703125" style="55" customWidth="1"/>
    <col min="13321" max="13321" width="12.42578125" style="55" customWidth="1"/>
    <col min="13322" max="13322" width="0.5703125" style="55" customWidth="1"/>
    <col min="13323" max="13323" width="19.42578125" style="55" customWidth="1"/>
    <col min="13324" max="13324" width="0.5703125" style="55" customWidth="1"/>
    <col min="13325" max="13325" width="13.42578125" style="55" bestFit="1" customWidth="1"/>
    <col min="13326" max="13326" width="0.5703125" style="55" customWidth="1"/>
    <col min="13327" max="13327" width="13.42578125" style="55" customWidth="1"/>
    <col min="13328" max="13567" width="9.42578125" style="55"/>
    <col min="13568" max="13568" width="44.42578125" style="55" customWidth="1"/>
    <col min="13569" max="13569" width="3.5703125" style="55" customWidth="1"/>
    <col min="13570" max="13570" width="1.42578125" style="55" customWidth="1"/>
    <col min="13571" max="13571" width="10.5703125" style="55" customWidth="1"/>
    <col min="13572" max="13572" width="0.5703125" style="55" customWidth="1"/>
    <col min="13573" max="13573" width="10.42578125" style="55" customWidth="1"/>
    <col min="13574" max="13574" width="0.5703125" style="55" customWidth="1"/>
    <col min="13575" max="13575" width="15.5703125" style="55" bestFit="1" customWidth="1"/>
    <col min="13576" max="13576" width="0.5703125" style="55" customWidth="1"/>
    <col min="13577" max="13577" width="12.42578125" style="55" customWidth="1"/>
    <col min="13578" max="13578" width="0.5703125" style="55" customWidth="1"/>
    <col min="13579" max="13579" width="19.42578125" style="55" customWidth="1"/>
    <col min="13580" max="13580" width="0.5703125" style="55" customWidth="1"/>
    <col min="13581" max="13581" width="13.42578125" style="55" bestFit="1" customWidth="1"/>
    <col min="13582" max="13582" width="0.5703125" style="55" customWidth="1"/>
    <col min="13583" max="13583" width="13.42578125" style="55" customWidth="1"/>
    <col min="13584" max="13823" width="9.42578125" style="55"/>
    <col min="13824" max="13824" width="44.42578125" style="55" customWidth="1"/>
    <col min="13825" max="13825" width="3.5703125" style="55" customWidth="1"/>
    <col min="13826" max="13826" width="1.42578125" style="55" customWidth="1"/>
    <col min="13827" max="13827" width="10.5703125" style="55" customWidth="1"/>
    <col min="13828" max="13828" width="0.5703125" style="55" customWidth="1"/>
    <col min="13829" max="13829" width="10.42578125" style="55" customWidth="1"/>
    <col min="13830" max="13830" width="0.5703125" style="55" customWidth="1"/>
    <col min="13831" max="13831" width="15.5703125" style="55" bestFit="1" customWidth="1"/>
    <col min="13832" max="13832" width="0.5703125" style="55" customWidth="1"/>
    <col min="13833" max="13833" width="12.42578125" style="55" customWidth="1"/>
    <col min="13834" max="13834" width="0.5703125" style="55" customWidth="1"/>
    <col min="13835" max="13835" width="19.42578125" style="55" customWidth="1"/>
    <col min="13836" max="13836" width="0.5703125" style="55" customWidth="1"/>
    <col min="13837" max="13837" width="13.42578125" style="55" bestFit="1" customWidth="1"/>
    <col min="13838" max="13838" width="0.5703125" style="55" customWidth="1"/>
    <col min="13839" max="13839" width="13.42578125" style="55" customWidth="1"/>
    <col min="13840" max="14079" width="9.42578125" style="55"/>
    <col min="14080" max="14080" width="44.42578125" style="55" customWidth="1"/>
    <col min="14081" max="14081" width="3.5703125" style="55" customWidth="1"/>
    <col min="14082" max="14082" width="1.42578125" style="55" customWidth="1"/>
    <col min="14083" max="14083" width="10.5703125" style="55" customWidth="1"/>
    <col min="14084" max="14084" width="0.5703125" style="55" customWidth="1"/>
    <col min="14085" max="14085" width="10.42578125" style="55" customWidth="1"/>
    <col min="14086" max="14086" width="0.5703125" style="55" customWidth="1"/>
    <col min="14087" max="14087" width="15.5703125" style="55" bestFit="1" customWidth="1"/>
    <col min="14088" max="14088" width="0.5703125" style="55" customWidth="1"/>
    <col min="14089" max="14089" width="12.42578125" style="55" customWidth="1"/>
    <col min="14090" max="14090" width="0.5703125" style="55" customWidth="1"/>
    <col min="14091" max="14091" width="19.42578125" style="55" customWidth="1"/>
    <col min="14092" max="14092" width="0.5703125" style="55" customWidth="1"/>
    <col min="14093" max="14093" width="13.42578125" style="55" bestFit="1" customWidth="1"/>
    <col min="14094" max="14094" width="0.5703125" style="55" customWidth="1"/>
    <col min="14095" max="14095" width="13.42578125" style="55" customWidth="1"/>
    <col min="14096" max="14335" width="9.42578125" style="55"/>
    <col min="14336" max="14336" width="44.42578125" style="55" customWidth="1"/>
    <col min="14337" max="14337" width="3.5703125" style="55" customWidth="1"/>
    <col min="14338" max="14338" width="1.42578125" style="55" customWidth="1"/>
    <col min="14339" max="14339" width="10.5703125" style="55" customWidth="1"/>
    <col min="14340" max="14340" width="0.5703125" style="55" customWidth="1"/>
    <col min="14341" max="14341" width="10.42578125" style="55" customWidth="1"/>
    <col min="14342" max="14342" width="0.5703125" style="55" customWidth="1"/>
    <col min="14343" max="14343" width="15.5703125" style="55" bestFit="1" customWidth="1"/>
    <col min="14344" max="14344" width="0.5703125" style="55" customWidth="1"/>
    <col min="14345" max="14345" width="12.42578125" style="55" customWidth="1"/>
    <col min="14346" max="14346" width="0.5703125" style="55" customWidth="1"/>
    <col min="14347" max="14347" width="19.42578125" style="55" customWidth="1"/>
    <col min="14348" max="14348" width="0.5703125" style="55" customWidth="1"/>
    <col min="14349" max="14349" width="13.42578125" style="55" bestFit="1" customWidth="1"/>
    <col min="14350" max="14350" width="0.5703125" style="55" customWidth="1"/>
    <col min="14351" max="14351" width="13.42578125" style="55" customWidth="1"/>
    <col min="14352" max="14591" width="9.42578125" style="55"/>
    <col min="14592" max="14592" width="44.42578125" style="55" customWidth="1"/>
    <col min="14593" max="14593" width="3.5703125" style="55" customWidth="1"/>
    <col min="14594" max="14594" width="1.42578125" style="55" customWidth="1"/>
    <col min="14595" max="14595" width="10.5703125" style="55" customWidth="1"/>
    <col min="14596" max="14596" width="0.5703125" style="55" customWidth="1"/>
    <col min="14597" max="14597" width="10.42578125" style="55" customWidth="1"/>
    <col min="14598" max="14598" width="0.5703125" style="55" customWidth="1"/>
    <col min="14599" max="14599" width="15.5703125" style="55" bestFit="1" customWidth="1"/>
    <col min="14600" max="14600" width="0.5703125" style="55" customWidth="1"/>
    <col min="14601" max="14601" width="12.42578125" style="55" customWidth="1"/>
    <col min="14602" max="14602" width="0.5703125" style="55" customWidth="1"/>
    <col min="14603" max="14603" width="19.42578125" style="55" customWidth="1"/>
    <col min="14604" max="14604" width="0.5703125" style="55" customWidth="1"/>
    <col min="14605" max="14605" width="13.42578125" style="55" bestFit="1" customWidth="1"/>
    <col min="14606" max="14606" width="0.5703125" style="55" customWidth="1"/>
    <col min="14607" max="14607" width="13.42578125" style="55" customWidth="1"/>
    <col min="14608" max="14847" width="9.42578125" style="55"/>
    <col min="14848" max="14848" width="44.42578125" style="55" customWidth="1"/>
    <col min="14849" max="14849" width="3.5703125" style="55" customWidth="1"/>
    <col min="14850" max="14850" width="1.42578125" style="55" customWidth="1"/>
    <col min="14851" max="14851" width="10.5703125" style="55" customWidth="1"/>
    <col min="14852" max="14852" width="0.5703125" style="55" customWidth="1"/>
    <col min="14853" max="14853" width="10.42578125" style="55" customWidth="1"/>
    <col min="14854" max="14854" width="0.5703125" style="55" customWidth="1"/>
    <col min="14855" max="14855" width="15.5703125" style="55" bestFit="1" customWidth="1"/>
    <col min="14856" max="14856" width="0.5703125" style="55" customWidth="1"/>
    <col min="14857" max="14857" width="12.42578125" style="55" customWidth="1"/>
    <col min="14858" max="14858" width="0.5703125" style="55" customWidth="1"/>
    <col min="14859" max="14859" width="19.42578125" style="55" customWidth="1"/>
    <col min="14860" max="14860" width="0.5703125" style="55" customWidth="1"/>
    <col min="14861" max="14861" width="13.42578125" style="55" bestFit="1" customWidth="1"/>
    <col min="14862" max="14862" width="0.5703125" style="55" customWidth="1"/>
    <col min="14863" max="14863" width="13.42578125" style="55" customWidth="1"/>
    <col min="14864" max="15103" width="9.42578125" style="55"/>
    <col min="15104" max="15104" width="44.42578125" style="55" customWidth="1"/>
    <col min="15105" max="15105" width="3.5703125" style="55" customWidth="1"/>
    <col min="15106" max="15106" width="1.42578125" style="55" customWidth="1"/>
    <col min="15107" max="15107" width="10.5703125" style="55" customWidth="1"/>
    <col min="15108" max="15108" width="0.5703125" style="55" customWidth="1"/>
    <col min="15109" max="15109" width="10.42578125" style="55" customWidth="1"/>
    <col min="15110" max="15110" width="0.5703125" style="55" customWidth="1"/>
    <col min="15111" max="15111" width="15.5703125" style="55" bestFit="1" customWidth="1"/>
    <col min="15112" max="15112" width="0.5703125" style="55" customWidth="1"/>
    <col min="15113" max="15113" width="12.42578125" style="55" customWidth="1"/>
    <col min="15114" max="15114" width="0.5703125" style="55" customWidth="1"/>
    <col min="15115" max="15115" width="19.42578125" style="55" customWidth="1"/>
    <col min="15116" max="15116" width="0.5703125" style="55" customWidth="1"/>
    <col min="15117" max="15117" width="13.42578125" style="55" bestFit="1" customWidth="1"/>
    <col min="15118" max="15118" width="0.5703125" style="55" customWidth="1"/>
    <col min="15119" max="15119" width="13.42578125" style="55" customWidth="1"/>
    <col min="15120" max="15359" width="9.42578125" style="55"/>
    <col min="15360" max="15360" width="44.42578125" style="55" customWidth="1"/>
    <col min="15361" max="15361" width="3.5703125" style="55" customWidth="1"/>
    <col min="15362" max="15362" width="1.42578125" style="55" customWidth="1"/>
    <col min="15363" max="15363" width="10.5703125" style="55" customWidth="1"/>
    <col min="15364" max="15364" width="0.5703125" style="55" customWidth="1"/>
    <col min="15365" max="15365" width="10.42578125" style="55" customWidth="1"/>
    <col min="15366" max="15366" width="0.5703125" style="55" customWidth="1"/>
    <col min="15367" max="15367" width="15.5703125" style="55" bestFit="1" customWidth="1"/>
    <col min="15368" max="15368" width="0.5703125" style="55" customWidth="1"/>
    <col min="15369" max="15369" width="12.42578125" style="55" customWidth="1"/>
    <col min="15370" max="15370" width="0.5703125" style="55" customWidth="1"/>
    <col min="15371" max="15371" width="19.42578125" style="55" customWidth="1"/>
    <col min="15372" max="15372" width="0.5703125" style="55" customWidth="1"/>
    <col min="15373" max="15373" width="13.42578125" style="55" bestFit="1" customWidth="1"/>
    <col min="15374" max="15374" width="0.5703125" style="55" customWidth="1"/>
    <col min="15375" max="15375" width="13.42578125" style="55" customWidth="1"/>
    <col min="15376" max="15615" width="9.42578125" style="55"/>
    <col min="15616" max="15616" width="44.42578125" style="55" customWidth="1"/>
    <col min="15617" max="15617" width="3.5703125" style="55" customWidth="1"/>
    <col min="15618" max="15618" width="1.42578125" style="55" customWidth="1"/>
    <col min="15619" max="15619" width="10.5703125" style="55" customWidth="1"/>
    <col min="15620" max="15620" width="0.5703125" style="55" customWidth="1"/>
    <col min="15621" max="15621" width="10.42578125" style="55" customWidth="1"/>
    <col min="15622" max="15622" width="0.5703125" style="55" customWidth="1"/>
    <col min="15623" max="15623" width="15.5703125" style="55" bestFit="1" customWidth="1"/>
    <col min="15624" max="15624" width="0.5703125" style="55" customWidth="1"/>
    <col min="15625" max="15625" width="12.42578125" style="55" customWidth="1"/>
    <col min="15626" max="15626" width="0.5703125" style="55" customWidth="1"/>
    <col min="15627" max="15627" width="19.42578125" style="55" customWidth="1"/>
    <col min="15628" max="15628" width="0.5703125" style="55" customWidth="1"/>
    <col min="15629" max="15629" width="13.42578125" style="55" bestFit="1" customWidth="1"/>
    <col min="15630" max="15630" width="0.5703125" style="55" customWidth="1"/>
    <col min="15631" max="15631" width="13.42578125" style="55" customWidth="1"/>
    <col min="15632" max="15871" width="9.42578125" style="55"/>
    <col min="15872" max="15872" width="44.42578125" style="55" customWidth="1"/>
    <col min="15873" max="15873" width="3.5703125" style="55" customWidth="1"/>
    <col min="15874" max="15874" width="1.42578125" style="55" customWidth="1"/>
    <col min="15875" max="15875" width="10.5703125" style="55" customWidth="1"/>
    <col min="15876" max="15876" width="0.5703125" style="55" customWidth="1"/>
    <col min="15877" max="15877" width="10.42578125" style="55" customWidth="1"/>
    <col min="15878" max="15878" width="0.5703125" style="55" customWidth="1"/>
    <col min="15879" max="15879" width="15.5703125" style="55" bestFit="1" customWidth="1"/>
    <col min="15880" max="15880" width="0.5703125" style="55" customWidth="1"/>
    <col min="15881" max="15881" width="12.42578125" style="55" customWidth="1"/>
    <col min="15882" max="15882" width="0.5703125" style="55" customWidth="1"/>
    <col min="15883" max="15883" width="19.42578125" style="55" customWidth="1"/>
    <col min="15884" max="15884" width="0.5703125" style="55" customWidth="1"/>
    <col min="15885" max="15885" width="13.42578125" style="55" bestFit="1" customWidth="1"/>
    <col min="15886" max="15886" width="0.5703125" style="55" customWidth="1"/>
    <col min="15887" max="15887" width="13.42578125" style="55" customWidth="1"/>
    <col min="15888" max="16127" width="9.42578125" style="55"/>
    <col min="16128" max="16128" width="44.42578125" style="55" customWidth="1"/>
    <col min="16129" max="16129" width="3.5703125" style="55" customWidth="1"/>
    <col min="16130" max="16130" width="1.42578125" style="55" customWidth="1"/>
    <col min="16131" max="16131" width="10.5703125" style="55" customWidth="1"/>
    <col min="16132" max="16132" width="0.5703125" style="55" customWidth="1"/>
    <col min="16133" max="16133" width="10.42578125" style="55" customWidth="1"/>
    <col min="16134" max="16134" width="0.5703125" style="55" customWidth="1"/>
    <col min="16135" max="16135" width="15.5703125" style="55" bestFit="1" customWidth="1"/>
    <col min="16136" max="16136" width="0.5703125" style="55" customWidth="1"/>
    <col min="16137" max="16137" width="12.42578125" style="55" customWidth="1"/>
    <col min="16138" max="16138" width="0.5703125" style="55" customWidth="1"/>
    <col min="16139" max="16139" width="19.42578125" style="55" customWidth="1"/>
    <col min="16140" max="16140" width="0.5703125" style="55" customWidth="1"/>
    <col min="16141" max="16141" width="13.42578125" style="55" bestFit="1" customWidth="1"/>
    <col min="16142" max="16142" width="0.5703125" style="55" customWidth="1"/>
    <col min="16143" max="16143" width="13.42578125" style="55" customWidth="1"/>
    <col min="16144" max="16384" width="9.42578125" style="55"/>
  </cols>
  <sheetData>
    <row r="1" spans="1:15" ht="20.100000000000001" customHeight="1">
      <c r="A1" s="56" t="s">
        <v>0</v>
      </c>
      <c r="B1" s="56"/>
    </row>
    <row r="2" spans="1:15" ht="20.100000000000001" customHeight="1">
      <c r="A2" s="57" t="s">
        <v>93</v>
      </c>
      <c r="B2" s="57"/>
    </row>
    <row r="3" spans="1:15" ht="20.100000000000001" customHeight="1">
      <c r="A3" s="58" t="str">
        <f>'5 (3M)'!A3</f>
        <v>สำหรับรอบระยะเวลาสามเดือนสิ้นสุดวันที่ 31 มีนาคม พ.ศ. 2568</v>
      </c>
      <c r="B3" s="58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5" spans="1:15" s="61" customFormat="1" ht="21" customHeight="1">
      <c r="A5" s="57"/>
      <c r="B5" s="57"/>
      <c r="C5" s="205"/>
      <c r="D5" s="206"/>
      <c r="E5" s="207"/>
      <c r="F5" s="207"/>
      <c r="G5" s="207"/>
      <c r="H5" s="207"/>
      <c r="I5" s="208"/>
      <c r="J5" s="207"/>
      <c r="K5" s="208"/>
      <c r="L5" s="207"/>
      <c r="M5" s="208"/>
      <c r="N5" s="207"/>
      <c r="O5" s="60" t="s">
        <v>3</v>
      </c>
    </row>
    <row r="6" spans="1:15" s="61" customFormat="1" ht="21" customHeight="1">
      <c r="A6" s="62"/>
      <c r="B6" s="62"/>
      <c r="C6" s="228" t="s">
        <v>94</v>
      </c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s="61" customFormat="1" ht="21" customHeight="1">
      <c r="A7" s="62"/>
      <c r="B7" s="62"/>
      <c r="C7" s="228" t="s">
        <v>95</v>
      </c>
      <c r="D7" s="228"/>
      <c r="E7" s="228"/>
      <c r="F7" s="228"/>
      <c r="G7" s="228"/>
      <c r="H7" s="228"/>
      <c r="I7" s="228"/>
      <c r="J7" s="228"/>
      <c r="K7" s="228"/>
      <c r="L7" s="62"/>
      <c r="M7" s="62"/>
      <c r="N7" s="62"/>
      <c r="O7" s="62"/>
    </row>
    <row r="8" spans="1:15" s="61" customFormat="1" ht="21" customHeight="1">
      <c r="A8" s="62"/>
      <c r="B8" s="62"/>
      <c r="C8" s="62"/>
      <c r="D8" s="62"/>
      <c r="E8" s="62"/>
      <c r="F8" s="62"/>
      <c r="G8" s="229" t="s">
        <v>96</v>
      </c>
      <c r="H8" s="229"/>
      <c r="I8" s="229"/>
      <c r="J8" s="62"/>
      <c r="K8" s="62"/>
      <c r="L8" s="62"/>
      <c r="M8" s="62"/>
      <c r="N8" s="62"/>
      <c r="O8" s="62"/>
    </row>
    <row r="9" spans="1:15" s="62" customFormat="1" ht="21" customHeight="1">
      <c r="C9" s="63" t="s">
        <v>97</v>
      </c>
      <c r="D9" s="64"/>
      <c r="E9" s="63" t="s">
        <v>98</v>
      </c>
      <c r="F9" s="65"/>
      <c r="G9" s="65" t="s">
        <v>99</v>
      </c>
      <c r="H9" s="65"/>
      <c r="I9" s="65"/>
      <c r="J9" s="65"/>
      <c r="K9" s="65" t="s">
        <v>100</v>
      </c>
      <c r="L9" s="65"/>
      <c r="M9" s="65" t="s">
        <v>101</v>
      </c>
      <c r="N9" s="65"/>
      <c r="O9" s="65" t="s">
        <v>102</v>
      </c>
    </row>
    <row r="10" spans="1:15" s="62" customFormat="1" ht="21" customHeight="1">
      <c r="C10" s="60" t="s">
        <v>103</v>
      </c>
      <c r="D10" s="64"/>
      <c r="E10" s="60" t="s">
        <v>104</v>
      </c>
      <c r="F10" s="65"/>
      <c r="G10" s="66" t="s">
        <v>105</v>
      </c>
      <c r="H10" s="65"/>
      <c r="I10" s="66" t="s">
        <v>106</v>
      </c>
      <c r="J10" s="65"/>
      <c r="K10" s="66" t="s">
        <v>107</v>
      </c>
      <c r="L10" s="65"/>
      <c r="M10" s="66" t="s">
        <v>108</v>
      </c>
      <c r="N10" s="65"/>
      <c r="O10" s="66" t="s">
        <v>50</v>
      </c>
    </row>
    <row r="11" spans="1:15" s="61" customFormat="1" ht="8.25" customHeight="1">
      <c r="A11" s="67"/>
      <c r="B11" s="67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s="69" customFormat="1" ht="21" customHeight="1">
      <c r="A12" s="57" t="s">
        <v>109</v>
      </c>
      <c r="B12" s="57"/>
      <c r="C12" s="44">
        <v>781629</v>
      </c>
      <c r="D12" s="44"/>
      <c r="E12" s="44">
        <v>906215</v>
      </c>
      <c r="F12" s="44"/>
      <c r="G12" s="44">
        <v>10659</v>
      </c>
      <c r="H12" s="44"/>
      <c r="I12" s="44">
        <v>-422705</v>
      </c>
      <c r="J12" s="44"/>
      <c r="K12" s="44">
        <f>SUM(C12:I12)</f>
        <v>1275798</v>
      </c>
      <c r="L12" s="44"/>
      <c r="M12" s="44">
        <v>0</v>
      </c>
      <c r="N12" s="44"/>
      <c r="O12" s="44">
        <f>SUM(K12:M12)</f>
        <v>1275798</v>
      </c>
    </row>
    <row r="13" spans="1:15" s="70" customFormat="1" ht="8.25" customHeight="1">
      <c r="A13" s="61"/>
      <c r="B13" s="61"/>
    </row>
    <row r="14" spans="1:15" s="61" customFormat="1" ht="21" customHeight="1">
      <c r="A14" s="69" t="s">
        <v>110</v>
      </c>
      <c r="B14" s="69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15" s="61" customFormat="1" ht="21" customHeight="1">
      <c r="A15" s="61" t="s">
        <v>111</v>
      </c>
      <c r="C15" s="71">
        <v>0</v>
      </c>
      <c r="D15" s="72"/>
      <c r="E15" s="71">
        <v>0</v>
      </c>
      <c r="F15" s="72"/>
      <c r="G15" s="71">
        <v>0</v>
      </c>
      <c r="H15" s="72"/>
      <c r="I15" s="71">
        <v>18389</v>
      </c>
      <c r="J15" s="72"/>
      <c r="K15" s="209">
        <v>18389</v>
      </c>
      <c r="L15" s="72"/>
      <c r="M15" s="209">
        <v>0</v>
      </c>
      <c r="N15" s="210"/>
      <c r="O15" s="73">
        <f>K15+M15</f>
        <v>18389</v>
      </c>
    </row>
    <row r="16" spans="1:15" s="62" customFormat="1" ht="8.25" customHeight="1"/>
    <row r="17" spans="1:15" s="61" customFormat="1" ht="21" customHeight="1" thickBot="1">
      <c r="A17" s="67" t="s">
        <v>112</v>
      </c>
      <c r="B17" s="67"/>
      <c r="C17" s="74">
        <f>SUM(C12:C15)</f>
        <v>781629</v>
      </c>
      <c r="D17" s="68"/>
      <c r="E17" s="74">
        <f>SUM(E12:E15)</f>
        <v>906215</v>
      </c>
      <c r="F17" s="68"/>
      <c r="G17" s="74">
        <f>SUM(G12:G15)</f>
        <v>10659</v>
      </c>
      <c r="H17" s="68"/>
      <c r="I17" s="74">
        <f>SUM(I12:I15)</f>
        <v>-404316</v>
      </c>
      <c r="J17" s="68"/>
      <c r="K17" s="74">
        <f>SUM(K12:K15)</f>
        <v>1294187</v>
      </c>
      <c r="L17" s="68"/>
      <c r="M17" s="75">
        <f>SUM(M12:M15)</f>
        <v>0</v>
      </c>
      <c r="N17" s="68"/>
      <c r="O17" s="74">
        <f>SUM(O12:O15)</f>
        <v>1294187</v>
      </c>
    </row>
    <row r="18" spans="1:15" s="61" customFormat="1" ht="21" customHeight="1" thickTop="1"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</row>
    <row r="19" spans="1:15" s="69" customFormat="1" ht="21" customHeight="1">
      <c r="A19" s="57" t="s">
        <v>113</v>
      </c>
      <c r="B19" s="57"/>
      <c r="C19" s="42">
        <v>781629</v>
      </c>
      <c r="D19" s="42"/>
      <c r="E19" s="42">
        <v>355635</v>
      </c>
      <c r="F19" s="42"/>
      <c r="G19" s="42">
        <v>0</v>
      </c>
      <c r="H19" s="42"/>
      <c r="I19" s="42">
        <v>150952</v>
      </c>
      <c r="J19" s="42"/>
      <c r="K19" s="42">
        <f>SUM(C19:I19)</f>
        <v>1288216</v>
      </c>
      <c r="L19" s="42"/>
      <c r="M19" s="42">
        <v>0</v>
      </c>
      <c r="N19" s="42"/>
      <c r="O19" s="42">
        <f>SUM(K19:M19)</f>
        <v>1288216</v>
      </c>
    </row>
    <row r="20" spans="1:15" s="70" customFormat="1" ht="8.25" customHeight="1">
      <c r="A20" s="61"/>
      <c r="B20" s="61"/>
    </row>
    <row r="21" spans="1:15" s="61" customFormat="1" ht="21" customHeight="1">
      <c r="A21" s="69" t="s">
        <v>110</v>
      </c>
      <c r="B21" s="69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</row>
    <row r="22" spans="1:15" s="61" customFormat="1" ht="21" customHeight="1">
      <c r="A22" s="61" t="s">
        <v>114</v>
      </c>
      <c r="C22" s="71">
        <v>0</v>
      </c>
      <c r="D22" s="72"/>
      <c r="E22" s="71">
        <v>0</v>
      </c>
      <c r="F22" s="72"/>
      <c r="G22" s="71">
        <v>0</v>
      </c>
      <c r="H22" s="72"/>
      <c r="I22" s="71">
        <v>-13167</v>
      </c>
      <c r="J22" s="72"/>
      <c r="K22" s="209">
        <v>-13167</v>
      </c>
      <c r="L22" s="72"/>
      <c r="M22" s="209">
        <v>0</v>
      </c>
      <c r="N22" s="210"/>
      <c r="O22" s="73">
        <v>-13167</v>
      </c>
    </row>
    <row r="23" spans="1:15" s="62" customFormat="1" ht="8.25" customHeight="1"/>
    <row r="24" spans="1:15" s="61" customFormat="1" ht="21" customHeight="1" thickBot="1">
      <c r="A24" s="67" t="s">
        <v>115</v>
      </c>
      <c r="B24" s="67"/>
      <c r="C24" s="74">
        <f>SUM(C19:C22)</f>
        <v>781629</v>
      </c>
      <c r="D24" s="68"/>
      <c r="E24" s="74">
        <f>SUM(E19:E22)</f>
        <v>355635</v>
      </c>
      <c r="F24" s="68"/>
      <c r="G24" s="75">
        <f>SUM(G19:G22)</f>
        <v>0</v>
      </c>
      <c r="H24" s="68"/>
      <c r="I24" s="74">
        <f>SUM(I19:I22)</f>
        <v>137785</v>
      </c>
      <c r="J24" s="68"/>
      <c r="K24" s="74">
        <f>SUM(K19:K22)</f>
        <v>1275049</v>
      </c>
      <c r="L24" s="68"/>
      <c r="M24" s="75">
        <f>SUM(M19:M22)</f>
        <v>0</v>
      </c>
      <c r="N24" s="68"/>
      <c r="O24" s="74">
        <f>SUM(O19:O22)</f>
        <v>1275049</v>
      </c>
    </row>
    <row r="25" spans="1:15" s="61" customFormat="1" ht="21" customHeight="1" thickTop="1"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</row>
    <row r="26" spans="1:15" s="61" customFormat="1" ht="21" customHeight="1"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15" s="61" customFormat="1" ht="21" customHeight="1"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</row>
    <row r="28" spans="1:15" s="61" customFormat="1" ht="14.25" customHeight="1"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s="61" customFormat="1" ht="21.95" customHeight="1">
      <c r="A29" s="59" t="str">
        <f>'5 (3M)'!A55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29" s="59"/>
      <c r="C29" s="59"/>
      <c r="D29" s="59"/>
      <c r="E29" s="59"/>
      <c r="F29" s="76"/>
      <c r="G29" s="76"/>
      <c r="H29" s="76"/>
      <c r="I29" s="76"/>
      <c r="J29" s="76"/>
      <c r="K29" s="76"/>
      <c r="L29" s="76"/>
      <c r="M29" s="76"/>
      <c r="N29" s="76"/>
      <c r="O29" s="76"/>
    </row>
  </sheetData>
  <mergeCells count="3">
    <mergeCell ref="C6:O6"/>
    <mergeCell ref="C7:K7"/>
    <mergeCell ref="G8:I8"/>
  </mergeCells>
  <pageMargins left="0.35" right="0.35" top="0.5" bottom="0.6" header="0.49" footer="0.4"/>
  <pageSetup paperSize="9" firstPageNumber="6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82781-67DE-42C8-8622-257728D4D0E3}">
  <dimension ref="A1:L30"/>
  <sheetViews>
    <sheetView topLeftCell="A7" zoomScaleNormal="100" zoomScaleSheetLayoutView="86" workbookViewId="0">
      <selection activeCell="M139" sqref="M139"/>
    </sheetView>
  </sheetViews>
  <sheetFormatPr defaultColWidth="9.42578125" defaultRowHeight="19.5" customHeight="1"/>
  <cols>
    <col min="1" max="1" width="45.140625" style="55" customWidth="1"/>
    <col min="2" max="2" width="2.42578125" style="55" customWidth="1"/>
    <col min="3" max="3" width="1.7109375" style="55" customWidth="1"/>
    <col min="4" max="4" width="12.42578125" style="55" customWidth="1"/>
    <col min="5" max="5" width="1.5703125" style="55" customWidth="1"/>
    <col min="6" max="6" width="11.42578125" style="55" customWidth="1"/>
    <col min="7" max="7" width="1.5703125" style="55" customWidth="1"/>
    <col min="8" max="8" width="17.5703125" style="55" customWidth="1"/>
    <col min="9" max="9" width="1.5703125" style="55" customWidth="1"/>
    <col min="10" max="10" width="13.42578125" style="55" customWidth="1"/>
    <col min="11" max="11" width="1.5703125" style="55" customWidth="1"/>
    <col min="12" max="12" width="14.42578125" style="55" customWidth="1"/>
    <col min="13" max="256" width="9.42578125" style="55"/>
    <col min="257" max="257" width="45.5703125" style="55" customWidth="1"/>
    <col min="258" max="258" width="7.5703125" style="55" customWidth="1"/>
    <col min="259" max="259" width="1" style="55" customWidth="1"/>
    <col min="260" max="260" width="12.42578125" style="55" customWidth="1"/>
    <col min="261" max="261" width="0.5703125" style="55" customWidth="1"/>
    <col min="262" max="262" width="11.42578125" style="55" customWidth="1"/>
    <col min="263" max="263" width="0.5703125" style="55" customWidth="1"/>
    <col min="264" max="264" width="17.5703125" style="55" customWidth="1"/>
    <col min="265" max="265" width="0.5703125" style="55" customWidth="1"/>
    <col min="266" max="266" width="13.42578125" style="55" customWidth="1"/>
    <col min="267" max="267" width="0.5703125" style="55" customWidth="1"/>
    <col min="268" max="268" width="14.42578125" style="55" customWidth="1"/>
    <col min="269" max="512" width="9.42578125" style="55"/>
    <col min="513" max="513" width="45.5703125" style="55" customWidth="1"/>
    <col min="514" max="514" width="7.5703125" style="55" customWidth="1"/>
    <col min="515" max="515" width="1" style="55" customWidth="1"/>
    <col min="516" max="516" width="12.42578125" style="55" customWidth="1"/>
    <col min="517" max="517" width="0.5703125" style="55" customWidth="1"/>
    <col min="518" max="518" width="11.42578125" style="55" customWidth="1"/>
    <col min="519" max="519" width="0.5703125" style="55" customWidth="1"/>
    <col min="520" max="520" width="17.5703125" style="55" customWidth="1"/>
    <col min="521" max="521" width="0.5703125" style="55" customWidth="1"/>
    <col min="522" max="522" width="13.42578125" style="55" customWidth="1"/>
    <col min="523" max="523" width="0.5703125" style="55" customWidth="1"/>
    <col min="524" max="524" width="14.42578125" style="55" customWidth="1"/>
    <col min="525" max="768" width="9.42578125" style="55"/>
    <col min="769" max="769" width="45.5703125" style="55" customWidth="1"/>
    <col min="770" max="770" width="7.5703125" style="55" customWidth="1"/>
    <col min="771" max="771" width="1" style="55" customWidth="1"/>
    <col min="772" max="772" width="12.42578125" style="55" customWidth="1"/>
    <col min="773" max="773" width="0.5703125" style="55" customWidth="1"/>
    <col min="774" max="774" width="11.42578125" style="55" customWidth="1"/>
    <col min="775" max="775" width="0.5703125" style="55" customWidth="1"/>
    <col min="776" max="776" width="17.5703125" style="55" customWidth="1"/>
    <col min="777" max="777" width="0.5703125" style="55" customWidth="1"/>
    <col min="778" max="778" width="13.42578125" style="55" customWidth="1"/>
    <col min="779" max="779" width="0.5703125" style="55" customWidth="1"/>
    <col min="780" max="780" width="14.42578125" style="55" customWidth="1"/>
    <col min="781" max="1024" width="9.42578125" style="55"/>
    <col min="1025" max="1025" width="45.5703125" style="55" customWidth="1"/>
    <col min="1026" max="1026" width="7.5703125" style="55" customWidth="1"/>
    <col min="1027" max="1027" width="1" style="55" customWidth="1"/>
    <col min="1028" max="1028" width="12.42578125" style="55" customWidth="1"/>
    <col min="1029" max="1029" width="0.5703125" style="55" customWidth="1"/>
    <col min="1030" max="1030" width="11.42578125" style="55" customWidth="1"/>
    <col min="1031" max="1031" width="0.5703125" style="55" customWidth="1"/>
    <col min="1032" max="1032" width="17.5703125" style="55" customWidth="1"/>
    <col min="1033" max="1033" width="0.5703125" style="55" customWidth="1"/>
    <col min="1034" max="1034" width="13.42578125" style="55" customWidth="1"/>
    <col min="1035" max="1035" width="0.5703125" style="55" customWidth="1"/>
    <col min="1036" max="1036" width="14.42578125" style="55" customWidth="1"/>
    <col min="1037" max="1280" width="9.42578125" style="55"/>
    <col min="1281" max="1281" width="45.5703125" style="55" customWidth="1"/>
    <col min="1282" max="1282" width="7.5703125" style="55" customWidth="1"/>
    <col min="1283" max="1283" width="1" style="55" customWidth="1"/>
    <col min="1284" max="1284" width="12.42578125" style="55" customWidth="1"/>
    <col min="1285" max="1285" width="0.5703125" style="55" customWidth="1"/>
    <col min="1286" max="1286" width="11.42578125" style="55" customWidth="1"/>
    <col min="1287" max="1287" width="0.5703125" style="55" customWidth="1"/>
    <col min="1288" max="1288" width="17.5703125" style="55" customWidth="1"/>
    <col min="1289" max="1289" width="0.5703125" style="55" customWidth="1"/>
    <col min="1290" max="1290" width="13.42578125" style="55" customWidth="1"/>
    <col min="1291" max="1291" width="0.5703125" style="55" customWidth="1"/>
    <col min="1292" max="1292" width="14.42578125" style="55" customWidth="1"/>
    <col min="1293" max="1536" width="9.42578125" style="55"/>
    <col min="1537" max="1537" width="45.5703125" style="55" customWidth="1"/>
    <col min="1538" max="1538" width="7.5703125" style="55" customWidth="1"/>
    <col min="1539" max="1539" width="1" style="55" customWidth="1"/>
    <col min="1540" max="1540" width="12.42578125" style="55" customWidth="1"/>
    <col min="1541" max="1541" width="0.5703125" style="55" customWidth="1"/>
    <col min="1542" max="1542" width="11.42578125" style="55" customWidth="1"/>
    <col min="1543" max="1543" width="0.5703125" style="55" customWidth="1"/>
    <col min="1544" max="1544" width="17.5703125" style="55" customWidth="1"/>
    <col min="1545" max="1545" width="0.5703125" style="55" customWidth="1"/>
    <col min="1546" max="1546" width="13.42578125" style="55" customWidth="1"/>
    <col min="1547" max="1547" width="0.5703125" style="55" customWidth="1"/>
    <col min="1548" max="1548" width="14.42578125" style="55" customWidth="1"/>
    <col min="1549" max="1792" width="9.42578125" style="55"/>
    <col min="1793" max="1793" width="45.5703125" style="55" customWidth="1"/>
    <col min="1794" max="1794" width="7.5703125" style="55" customWidth="1"/>
    <col min="1795" max="1795" width="1" style="55" customWidth="1"/>
    <col min="1796" max="1796" width="12.42578125" style="55" customWidth="1"/>
    <col min="1797" max="1797" width="0.5703125" style="55" customWidth="1"/>
    <col min="1798" max="1798" width="11.42578125" style="55" customWidth="1"/>
    <col min="1799" max="1799" width="0.5703125" style="55" customWidth="1"/>
    <col min="1800" max="1800" width="17.5703125" style="55" customWidth="1"/>
    <col min="1801" max="1801" width="0.5703125" style="55" customWidth="1"/>
    <col min="1802" max="1802" width="13.42578125" style="55" customWidth="1"/>
    <col min="1803" max="1803" width="0.5703125" style="55" customWidth="1"/>
    <col min="1804" max="1804" width="14.42578125" style="55" customWidth="1"/>
    <col min="1805" max="2048" width="9.42578125" style="55"/>
    <col min="2049" max="2049" width="45.5703125" style="55" customWidth="1"/>
    <col min="2050" max="2050" width="7.5703125" style="55" customWidth="1"/>
    <col min="2051" max="2051" width="1" style="55" customWidth="1"/>
    <col min="2052" max="2052" width="12.42578125" style="55" customWidth="1"/>
    <col min="2053" max="2053" width="0.5703125" style="55" customWidth="1"/>
    <col min="2054" max="2054" width="11.42578125" style="55" customWidth="1"/>
    <col min="2055" max="2055" width="0.5703125" style="55" customWidth="1"/>
    <col min="2056" max="2056" width="17.5703125" style="55" customWidth="1"/>
    <col min="2057" max="2057" width="0.5703125" style="55" customWidth="1"/>
    <col min="2058" max="2058" width="13.42578125" style="55" customWidth="1"/>
    <col min="2059" max="2059" width="0.5703125" style="55" customWidth="1"/>
    <col min="2060" max="2060" width="14.42578125" style="55" customWidth="1"/>
    <col min="2061" max="2304" width="9.42578125" style="55"/>
    <col min="2305" max="2305" width="45.5703125" style="55" customWidth="1"/>
    <col min="2306" max="2306" width="7.5703125" style="55" customWidth="1"/>
    <col min="2307" max="2307" width="1" style="55" customWidth="1"/>
    <col min="2308" max="2308" width="12.42578125" style="55" customWidth="1"/>
    <col min="2309" max="2309" width="0.5703125" style="55" customWidth="1"/>
    <col min="2310" max="2310" width="11.42578125" style="55" customWidth="1"/>
    <col min="2311" max="2311" width="0.5703125" style="55" customWidth="1"/>
    <col min="2312" max="2312" width="17.5703125" style="55" customWidth="1"/>
    <col min="2313" max="2313" width="0.5703125" style="55" customWidth="1"/>
    <col min="2314" max="2314" width="13.42578125" style="55" customWidth="1"/>
    <col min="2315" max="2315" width="0.5703125" style="55" customWidth="1"/>
    <col min="2316" max="2316" width="14.42578125" style="55" customWidth="1"/>
    <col min="2317" max="2560" width="9.42578125" style="55"/>
    <col min="2561" max="2561" width="45.5703125" style="55" customWidth="1"/>
    <col min="2562" max="2562" width="7.5703125" style="55" customWidth="1"/>
    <col min="2563" max="2563" width="1" style="55" customWidth="1"/>
    <col min="2564" max="2564" width="12.42578125" style="55" customWidth="1"/>
    <col min="2565" max="2565" width="0.5703125" style="55" customWidth="1"/>
    <col min="2566" max="2566" width="11.42578125" style="55" customWidth="1"/>
    <col min="2567" max="2567" width="0.5703125" style="55" customWidth="1"/>
    <col min="2568" max="2568" width="17.5703125" style="55" customWidth="1"/>
    <col min="2569" max="2569" width="0.5703125" style="55" customWidth="1"/>
    <col min="2570" max="2570" width="13.42578125" style="55" customWidth="1"/>
    <col min="2571" max="2571" width="0.5703125" style="55" customWidth="1"/>
    <col min="2572" max="2572" width="14.42578125" style="55" customWidth="1"/>
    <col min="2573" max="2816" width="9.42578125" style="55"/>
    <col min="2817" max="2817" width="45.5703125" style="55" customWidth="1"/>
    <col min="2818" max="2818" width="7.5703125" style="55" customWidth="1"/>
    <col min="2819" max="2819" width="1" style="55" customWidth="1"/>
    <col min="2820" max="2820" width="12.42578125" style="55" customWidth="1"/>
    <col min="2821" max="2821" width="0.5703125" style="55" customWidth="1"/>
    <col min="2822" max="2822" width="11.42578125" style="55" customWidth="1"/>
    <col min="2823" max="2823" width="0.5703125" style="55" customWidth="1"/>
    <col min="2824" max="2824" width="17.5703125" style="55" customWidth="1"/>
    <col min="2825" max="2825" width="0.5703125" style="55" customWidth="1"/>
    <col min="2826" max="2826" width="13.42578125" style="55" customWidth="1"/>
    <col min="2827" max="2827" width="0.5703125" style="55" customWidth="1"/>
    <col min="2828" max="2828" width="14.42578125" style="55" customWidth="1"/>
    <col min="2829" max="3072" width="9.42578125" style="55"/>
    <col min="3073" max="3073" width="45.5703125" style="55" customWidth="1"/>
    <col min="3074" max="3074" width="7.5703125" style="55" customWidth="1"/>
    <col min="3075" max="3075" width="1" style="55" customWidth="1"/>
    <col min="3076" max="3076" width="12.42578125" style="55" customWidth="1"/>
    <col min="3077" max="3077" width="0.5703125" style="55" customWidth="1"/>
    <col min="3078" max="3078" width="11.42578125" style="55" customWidth="1"/>
    <col min="3079" max="3079" width="0.5703125" style="55" customWidth="1"/>
    <col min="3080" max="3080" width="17.5703125" style="55" customWidth="1"/>
    <col min="3081" max="3081" width="0.5703125" style="55" customWidth="1"/>
    <col min="3082" max="3082" width="13.42578125" style="55" customWidth="1"/>
    <col min="3083" max="3083" width="0.5703125" style="55" customWidth="1"/>
    <col min="3084" max="3084" width="14.42578125" style="55" customWidth="1"/>
    <col min="3085" max="3328" width="9.42578125" style="55"/>
    <col min="3329" max="3329" width="45.5703125" style="55" customWidth="1"/>
    <col min="3330" max="3330" width="7.5703125" style="55" customWidth="1"/>
    <col min="3331" max="3331" width="1" style="55" customWidth="1"/>
    <col min="3332" max="3332" width="12.42578125" style="55" customWidth="1"/>
    <col min="3333" max="3333" width="0.5703125" style="55" customWidth="1"/>
    <col min="3334" max="3334" width="11.42578125" style="55" customWidth="1"/>
    <col min="3335" max="3335" width="0.5703125" style="55" customWidth="1"/>
    <col min="3336" max="3336" width="17.5703125" style="55" customWidth="1"/>
    <col min="3337" max="3337" width="0.5703125" style="55" customWidth="1"/>
    <col min="3338" max="3338" width="13.42578125" style="55" customWidth="1"/>
    <col min="3339" max="3339" width="0.5703125" style="55" customWidth="1"/>
    <col min="3340" max="3340" width="14.42578125" style="55" customWidth="1"/>
    <col min="3341" max="3584" width="9.42578125" style="55"/>
    <col min="3585" max="3585" width="45.5703125" style="55" customWidth="1"/>
    <col min="3586" max="3586" width="7.5703125" style="55" customWidth="1"/>
    <col min="3587" max="3587" width="1" style="55" customWidth="1"/>
    <col min="3588" max="3588" width="12.42578125" style="55" customWidth="1"/>
    <col min="3589" max="3589" width="0.5703125" style="55" customWidth="1"/>
    <col min="3590" max="3590" width="11.42578125" style="55" customWidth="1"/>
    <col min="3591" max="3591" width="0.5703125" style="55" customWidth="1"/>
    <col min="3592" max="3592" width="17.5703125" style="55" customWidth="1"/>
    <col min="3593" max="3593" width="0.5703125" style="55" customWidth="1"/>
    <col min="3594" max="3594" width="13.42578125" style="55" customWidth="1"/>
    <col min="3595" max="3595" width="0.5703125" style="55" customWidth="1"/>
    <col min="3596" max="3596" width="14.42578125" style="55" customWidth="1"/>
    <col min="3597" max="3840" width="9.42578125" style="55"/>
    <col min="3841" max="3841" width="45.5703125" style="55" customWidth="1"/>
    <col min="3842" max="3842" width="7.5703125" style="55" customWidth="1"/>
    <col min="3843" max="3843" width="1" style="55" customWidth="1"/>
    <col min="3844" max="3844" width="12.42578125" style="55" customWidth="1"/>
    <col min="3845" max="3845" width="0.5703125" style="55" customWidth="1"/>
    <col min="3846" max="3846" width="11.42578125" style="55" customWidth="1"/>
    <col min="3847" max="3847" width="0.5703125" style="55" customWidth="1"/>
    <col min="3848" max="3848" width="17.5703125" style="55" customWidth="1"/>
    <col min="3849" max="3849" width="0.5703125" style="55" customWidth="1"/>
    <col min="3850" max="3850" width="13.42578125" style="55" customWidth="1"/>
    <col min="3851" max="3851" width="0.5703125" style="55" customWidth="1"/>
    <col min="3852" max="3852" width="14.42578125" style="55" customWidth="1"/>
    <col min="3853" max="4096" width="9.42578125" style="55"/>
    <col min="4097" max="4097" width="45.5703125" style="55" customWidth="1"/>
    <col min="4098" max="4098" width="7.5703125" style="55" customWidth="1"/>
    <col min="4099" max="4099" width="1" style="55" customWidth="1"/>
    <col min="4100" max="4100" width="12.42578125" style="55" customWidth="1"/>
    <col min="4101" max="4101" width="0.5703125" style="55" customWidth="1"/>
    <col min="4102" max="4102" width="11.42578125" style="55" customWidth="1"/>
    <col min="4103" max="4103" width="0.5703125" style="55" customWidth="1"/>
    <col min="4104" max="4104" width="17.5703125" style="55" customWidth="1"/>
    <col min="4105" max="4105" width="0.5703125" style="55" customWidth="1"/>
    <col min="4106" max="4106" width="13.42578125" style="55" customWidth="1"/>
    <col min="4107" max="4107" width="0.5703125" style="55" customWidth="1"/>
    <col min="4108" max="4108" width="14.42578125" style="55" customWidth="1"/>
    <col min="4109" max="4352" width="9.42578125" style="55"/>
    <col min="4353" max="4353" width="45.5703125" style="55" customWidth="1"/>
    <col min="4354" max="4354" width="7.5703125" style="55" customWidth="1"/>
    <col min="4355" max="4355" width="1" style="55" customWidth="1"/>
    <col min="4356" max="4356" width="12.42578125" style="55" customWidth="1"/>
    <col min="4357" max="4357" width="0.5703125" style="55" customWidth="1"/>
    <col min="4358" max="4358" width="11.42578125" style="55" customWidth="1"/>
    <col min="4359" max="4359" width="0.5703125" style="55" customWidth="1"/>
    <col min="4360" max="4360" width="17.5703125" style="55" customWidth="1"/>
    <col min="4361" max="4361" width="0.5703125" style="55" customWidth="1"/>
    <col min="4362" max="4362" width="13.42578125" style="55" customWidth="1"/>
    <col min="4363" max="4363" width="0.5703125" style="55" customWidth="1"/>
    <col min="4364" max="4364" width="14.42578125" style="55" customWidth="1"/>
    <col min="4365" max="4608" width="9.42578125" style="55"/>
    <col min="4609" max="4609" width="45.5703125" style="55" customWidth="1"/>
    <col min="4610" max="4610" width="7.5703125" style="55" customWidth="1"/>
    <col min="4611" max="4611" width="1" style="55" customWidth="1"/>
    <col min="4612" max="4612" width="12.42578125" style="55" customWidth="1"/>
    <col min="4613" max="4613" width="0.5703125" style="55" customWidth="1"/>
    <col min="4614" max="4614" width="11.42578125" style="55" customWidth="1"/>
    <col min="4615" max="4615" width="0.5703125" style="55" customWidth="1"/>
    <col min="4616" max="4616" width="17.5703125" style="55" customWidth="1"/>
    <col min="4617" max="4617" width="0.5703125" style="55" customWidth="1"/>
    <col min="4618" max="4618" width="13.42578125" style="55" customWidth="1"/>
    <col min="4619" max="4619" width="0.5703125" style="55" customWidth="1"/>
    <col min="4620" max="4620" width="14.42578125" style="55" customWidth="1"/>
    <col min="4621" max="4864" width="9.42578125" style="55"/>
    <col min="4865" max="4865" width="45.5703125" style="55" customWidth="1"/>
    <col min="4866" max="4866" width="7.5703125" style="55" customWidth="1"/>
    <col min="4867" max="4867" width="1" style="55" customWidth="1"/>
    <col min="4868" max="4868" width="12.42578125" style="55" customWidth="1"/>
    <col min="4869" max="4869" width="0.5703125" style="55" customWidth="1"/>
    <col min="4870" max="4870" width="11.42578125" style="55" customWidth="1"/>
    <col min="4871" max="4871" width="0.5703125" style="55" customWidth="1"/>
    <col min="4872" max="4872" width="17.5703125" style="55" customWidth="1"/>
    <col min="4873" max="4873" width="0.5703125" style="55" customWidth="1"/>
    <col min="4874" max="4874" width="13.42578125" style="55" customWidth="1"/>
    <col min="4875" max="4875" width="0.5703125" style="55" customWidth="1"/>
    <col min="4876" max="4876" width="14.42578125" style="55" customWidth="1"/>
    <col min="4877" max="5120" width="9.42578125" style="55"/>
    <col min="5121" max="5121" width="45.5703125" style="55" customWidth="1"/>
    <col min="5122" max="5122" width="7.5703125" style="55" customWidth="1"/>
    <col min="5123" max="5123" width="1" style="55" customWidth="1"/>
    <col min="5124" max="5124" width="12.42578125" style="55" customWidth="1"/>
    <col min="5125" max="5125" width="0.5703125" style="55" customWidth="1"/>
    <col min="5126" max="5126" width="11.42578125" style="55" customWidth="1"/>
    <col min="5127" max="5127" width="0.5703125" style="55" customWidth="1"/>
    <col min="5128" max="5128" width="17.5703125" style="55" customWidth="1"/>
    <col min="5129" max="5129" width="0.5703125" style="55" customWidth="1"/>
    <col min="5130" max="5130" width="13.42578125" style="55" customWidth="1"/>
    <col min="5131" max="5131" width="0.5703125" style="55" customWidth="1"/>
    <col min="5132" max="5132" width="14.42578125" style="55" customWidth="1"/>
    <col min="5133" max="5376" width="9.42578125" style="55"/>
    <col min="5377" max="5377" width="45.5703125" style="55" customWidth="1"/>
    <col min="5378" max="5378" width="7.5703125" style="55" customWidth="1"/>
    <col min="5379" max="5379" width="1" style="55" customWidth="1"/>
    <col min="5380" max="5380" width="12.42578125" style="55" customWidth="1"/>
    <col min="5381" max="5381" width="0.5703125" style="55" customWidth="1"/>
    <col min="5382" max="5382" width="11.42578125" style="55" customWidth="1"/>
    <col min="5383" max="5383" width="0.5703125" style="55" customWidth="1"/>
    <col min="5384" max="5384" width="17.5703125" style="55" customWidth="1"/>
    <col min="5385" max="5385" width="0.5703125" style="55" customWidth="1"/>
    <col min="5386" max="5386" width="13.42578125" style="55" customWidth="1"/>
    <col min="5387" max="5387" width="0.5703125" style="55" customWidth="1"/>
    <col min="5388" max="5388" width="14.42578125" style="55" customWidth="1"/>
    <col min="5389" max="5632" width="9.42578125" style="55"/>
    <col min="5633" max="5633" width="45.5703125" style="55" customWidth="1"/>
    <col min="5634" max="5634" width="7.5703125" style="55" customWidth="1"/>
    <col min="5635" max="5635" width="1" style="55" customWidth="1"/>
    <col min="5636" max="5636" width="12.42578125" style="55" customWidth="1"/>
    <col min="5637" max="5637" width="0.5703125" style="55" customWidth="1"/>
    <col min="5638" max="5638" width="11.42578125" style="55" customWidth="1"/>
    <col min="5639" max="5639" width="0.5703125" style="55" customWidth="1"/>
    <col min="5640" max="5640" width="17.5703125" style="55" customWidth="1"/>
    <col min="5641" max="5641" width="0.5703125" style="55" customWidth="1"/>
    <col min="5642" max="5642" width="13.42578125" style="55" customWidth="1"/>
    <col min="5643" max="5643" width="0.5703125" style="55" customWidth="1"/>
    <col min="5644" max="5644" width="14.42578125" style="55" customWidth="1"/>
    <col min="5645" max="5888" width="9.42578125" style="55"/>
    <col min="5889" max="5889" width="45.5703125" style="55" customWidth="1"/>
    <col min="5890" max="5890" width="7.5703125" style="55" customWidth="1"/>
    <col min="5891" max="5891" width="1" style="55" customWidth="1"/>
    <col min="5892" max="5892" width="12.42578125" style="55" customWidth="1"/>
    <col min="5893" max="5893" width="0.5703125" style="55" customWidth="1"/>
    <col min="5894" max="5894" width="11.42578125" style="55" customWidth="1"/>
    <col min="5895" max="5895" width="0.5703125" style="55" customWidth="1"/>
    <col min="5896" max="5896" width="17.5703125" style="55" customWidth="1"/>
    <col min="5897" max="5897" width="0.5703125" style="55" customWidth="1"/>
    <col min="5898" max="5898" width="13.42578125" style="55" customWidth="1"/>
    <col min="5899" max="5899" width="0.5703125" style="55" customWidth="1"/>
    <col min="5900" max="5900" width="14.42578125" style="55" customWidth="1"/>
    <col min="5901" max="6144" width="9.42578125" style="55"/>
    <col min="6145" max="6145" width="45.5703125" style="55" customWidth="1"/>
    <col min="6146" max="6146" width="7.5703125" style="55" customWidth="1"/>
    <col min="6147" max="6147" width="1" style="55" customWidth="1"/>
    <col min="6148" max="6148" width="12.42578125" style="55" customWidth="1"/>
    <col min="6149" max="6149" width="0.5703125" style="55" customWidth="1"/>
    <col min="6150" max="6150" width="11.42578125" style="55" customWidth="1"/>
    <col min="6151" max="6151" width="0.5703125" style="55" customWidth="1"/>
    <col min="6152" max="6152" width="17.5703125" style="55" customWidth="1"/>
    <col min="6153" max="6153" width="0.5703125" style="55" customWidth="1"/>
    <col min="6154" max="6154" width="13.42578125" style="55" customWidth="1"/>
    <col min="6155" max="6155" width="0.5703125" style="55" customWidth="1"/>
    <col min="6156" max="6156" width="14.42578125" style="55" customWidth="1"/>
    <col min="6157" max="6400" width="9.42578125" style="55"/>
    <col min="6401" max="6401" width="45.5703125" style="55" customWidth="1"/>
    <col min="6402" max="6402" width="7.5703125" style="55" customWidth="1"/>
    <col min="6403" max="6403" width="1" style="55" customWidth="1"/>
    <col min="6404" max="6404" width="12.42578125" style="55" customWidth="1"/>
    <col min="6405" max="6405" width="0.5703125" style="55" customWidth="1"/>
    <col min="6406" max="6406" width="11.42578125" style="55" customWidth="1"/>
    <col min="6407" max="6407" width="0.5703125" style="55" customWidth="1"/>
    <col min="6408" max="6408" width="17.5703125" style="55" customWidth="1"/>
    <col min="6409" max="6409" width="0.5703125" style="55" customWidth="1"/>
    <col min="6410" max="6410" width="13.42578125" style="55" customWidth="1"/>
    <col min="6411" max="6411" width="0.5703125" style="55" customWidth="1"/>
    <col min="6412" max="6412" width="14.42578125" style="55" customWidth="1"/>
    <col min="6413" max="6656" width="9.42578125" style="55"/>
    <col min="6657" max="6657" width="45.5703125" style="55" customWidth="1"/>
    <col min="6658" max="6658" width="7.5703125" style="55" customWidth="1"/>
    <col min="6659" max="6659" width="1" style="55" customWidth="1"/>
    <col min="6660" max="6660" width="12.42578125" style="55" customWidth="1"/>
    <col min="6661" max="6661" width="0.5703125" style="55" customWidth="1"/>
    <col min="6662" max="6662" width="11.42578125" style="55" customWidth="1"/>
    <col min="6663" max="6663" width="0.5703125" style="55" customWidth="1"/>
    <col min="6664" max="6664" width="17.5703125" style="55" customWidth="1"/>
    <col min="6665" max="6665" width="0.5703125" style="55" customWidth="1"/>
    <col min="6666" max="6666" width="13.42578125" style="55" customWidth="1"/>
    <col min="6667" max="6667" width="0.5703125" style="55" customWidth="1"/>
    <col min="6668" max="6668" width="14.42578125" style="55" customWidth="1"/>
    <col min="6669" max="6912" width="9.42578125" style="55"/>
    <col min="6913" max="6913" width="45.5703125" style="55" customWidth="1"/>
    <col min="6914" max="6914" width="7.5703125" style="55" customWidth="1"/>
    <col min="6915" max="6915" width="1" style="55" customWidth="1"/>
    <col min="6916" max="6916" width="12.42578125" style="55" customWidth="1"/>
    <col min="6917" max="6917" width="0.5703125" style="55" customWidth="1"/>
    <col min="6918" max="6918" width="11.42578125" style="55" customWidth="1"/>
    <col min="6919" max="6919" width="0.5703125" style="55" customWidth="1"/>
    <col min="6920" max="6920" width="17.5703125" style="55" customWidth="1"/>
    <col min="6921" max="6921" width="0.5703125" style="55" customWidth="1"/>
    <col min="6922" max="6922" width="13.42578125" style="55" customWidth="1"/>
    <col min="6923" max="6923" width="0.5703125" style="55" customWidth="1"/>
    <col min="6924" max="6924" width="14.42578125" style="55" customWidth="1"/>
    <col min="6925" max="7168" width="9.42578125" style="55"/>
    <col min="7169" max="7169" width="45.5703125" style="55" customWidth="1"/>
    <col min="7170" max="7170" width="7.5703125" style="55" customWidth="1"/>
    <col min="7171" max="7171" width="1" style="55" customWidth="1"/>
    <col min="7172" max="7172" width="12.42578125" style="55" customWidth="1"/>
    <col min="7173" max="7173" width="0.5703125" style="55" customWidth="1"/>
    <col min="7174" max="7174" width="11.42578125" style="55" customWidth="1"/>
    <col min="7175" max="7175" width="0.5703125" style="55" customWidth="1"/>
    <col min="7176" max="7176" width="17.5703125" style="55" customWidth="1"/>
    <col min="7177" max="7177" width="0.5703125" style="55" customWidth="1"/>
    <col min="7178" max="7178" width="13.42578125" style="55" customWidth="1"/>
    <col min="7179" max="7179" width="0.5703125" style="55" customWidth="1"/>
    <col min="7180" max="7180" width="14.42578125" style="55" customWidth="1"/>
    <col min="7181" max="7424" width="9.42578125" style="55"/>
    <col min="7425" max="7425" width="45.5703125" style="55" customWidth="1"/>
    <col min="7426" max="7426" width="7.5703125" style="55" customWidth="1"/>
    <col min="7427" max="7427" width="1" style="55" customWidth="1"/>
    <col min="7428" max="7428" width="12.42578125" style="55" customWidth="1"/>
    <col min="7429" max="7429" width="0.5703125" style="55" customWidth="1"/>
    <col min="7430" max="7430" width="11.42578125" style="55" customWidth="1"/>
    <col min="7431" max="7431" width="0.5703125" style="55" customWidth="1"/>
    <col min="7432" max="7432" width="17.5703125" style="55" customWidth="1"/>
    <col min="7433" max="7433" width="0.5703125" style="55" customWidth="1"/>
    <col min="7434" max="7434" width="13.42578125" style="55" customWidth="1"/>
    <col min="7435" max="7435" width="0.5703125" style="55" customWidth="1"/>
    <col min="7436" max="7436" width="14.42578125" style="55" customWidth="1"/>
    <col min="7437" max="7680" width="9.42578125" style="55"/>
    <col min="7681" max="7681" width="45.5703125" style="55" customWidth="1"/>
    <col min="7682" max="7682" width="7.5703125" style="55" customWidth="1"/>
    <col min="7683" max="7683" width="1" style="55" customWidth="1"/>
    <col min="7684" max="7684" width="12.42578125" style="55" customWidth="1"/>
    <col min="7685" max="7685" width="0.5703125" style="55" customWidth="1"/>
    <col min="7686" max="7686" width="11.42578125" style="55" customWidth="1"/>
    <col min="7687" max="7687" width="0.5703125" style="55" customWidth="1"/>
    <col min="7688" max="7688" width="17.5703125" style="55" customWidth="1"/>
    <col min="7689" max="7689" width="0.5703125" style="55" customWidth="1"/>
    <col min="7690" max="7690" width="13.42578125" style="55" customWidth="1"/>
    <col min="7691" max="7691" width="0.5703125" style="55" customWidth="1"/>
    <col min="7692" max="7692" width="14.42578125" style="55" customWidth="1"/>
    <col min="7693" max="7936" width="9.42578125" style="55"/>
    <col min="7937" max="7937" width="45.5703125" style="55" customWidth="1"/>
    <col min="7938" max="7938" width="7.5703125" style="55" customWidth="1"/>
    <col min="7939" max="7939" width="1" style="55" customWidth="1"/>
    <col min="7940" max="7940" width="12.42578125" style="55" customWidth="1"/>
    <col min="7941" max="7941" width="0.5703125" style="55" customWidth="1"/>
    <col min="7942" max="7942" width="11.42578125" style="55" customWidth="1"/>
    <col min="7943" max="7943" width="0.5703125" style="55" customWidth="1"/>
    <col min="7944" max="7944" width="17.5703125" style="55" customWidth="1"/>
    <col min="7945" max="7945" width="0.5703125" style="55" customWidth="1"/>
    <col min="7946" max="7946" width="13.42578125" style="55" customWidth="1"/>
    <col min="7947" max="7947" width="0.5703125" style="55" customWidth="1"/>
    <col min="7948" max="7948" width="14.42578125" style="55" customWidth="1"/>
    <col min="7949" max="8192" width="9.42578125" style="55"/>
    <col min="8193" max="8193" width="45.5703125" style="55" customWidth="1"/>
    <col min="8194" max="8194" width="7.5703125" style="55" customWidth="1"/>
    <col min="8195" max="8195" width="1" style="55" customWidth="1"/>
    <col min="8196" max="8196" width="12.42578125" style="55" customWidth="1"/>
    <col min="8197" max="8197" width="0.5703125" style="55" customWidth="1"/>
    <col min="8198" max="8198" width="11.42578125" style="55" customWidth="1"/>
    <col min="8199" max="8199" width="0.5703125" style="55" customWidth="1"/>
    <col min="8200" max="8200" width="17.5703125" style="55" customWidth="1"/>
    <col min="8201" max="8201" width="0.5703125" style="55" customWidth="1"/>
    <col min="8202" max="8202" width="13.42578125" style="55" customWidth="1"/>
    <col min="8203" max="8203" width="0.5703125" style="55" customWidth="1"/>
    <col min="8204" max="8204" width="14.42578125" style="55" customWidth="1"/>
    <col min="8205" max="8448" width="9.42578125" style="55"/>
    <col min="8449" max="8449" width="45.5703125" style="55" customWidth="1"/>
    <col min="8450" max="8450" width="7.5703125" style="55" customWidth="1"/>
    <col min="8451" max="8451" width="1" style="55" customWidth="1"/>
    <col min="8452" max="8452" width="12.42578125" style="55" customWidth="1"/>
    <col min="8453" max="8453" width="0.5703125" style="55" customWidth="1"/>
    <col min="8454" max="8454" width="11.42578125" style="55" customWidth="1"/>
    <col min="8455" max="8455" width="0.5703125" style="55" customWidth="1"/>
    <col min="8456" max="8456" width="17.5703125" style="55" customWidth="1"/>
    <col min="8457" max="8457" width="0.5703125" style="55" customWidth="1"/>
    <col min="8458" max="8458" width="13.42578125" style="55" customWidth="1"/>
    <col min="8459" max="8459" width="0.5703125" style="55" customWidth="1"/>
    <col min="8460" max="8460" width="14.42578125" style="55" customWidth="1"/>
    <col min="8461" max="8704" width="9.42578125" style="55"/>
    <col min="8705" max="8705" width="45.5703125" style="55" customWidth="1"/>
    <col min="8706" max="8706" width="7.5703125" style="55" customWidth="1"/>
    <col min="8707" max="8707" width="1" style="55" customWidth="1"/>
    <col min="8708" max="8708" width="12.42578125" style="55" customWidth="1"/>
    <col min="8709" max="8709" width="0.5703125" style="55" customWidth="1"/>
    <col min="8710" max="8710" width="11.42578125" style="55" customWidth="1"/>
    <col min="8711" max="8711" width="0.5703125" style="55" customWidth="1"/>
    <col min="8712" max="8712" width="17.5703125" style="55" customWidth="1"/>
    <col min="8713" max="8713" width="0.5703125" style="55" customWidth="1"/>
    <col min="8714" max="8714" width="13.42578125" style="55" customWidth="1"/>
    <col min="8715" max="8715" width="0.5703125" style="55" customWidth="1"/>
    <col min="8716" max="8716" width="14.42578125" style="55" customWidth="1"/>
    <col min="8717" max="8960" width="9.42578125" style="55"/>
    <col min="8961" max="8961" width="45.5703125" style="55" customWidth="1"/>
    <col min="8962" max="8962" width="7.5703125" style="55" customWidth="1"/>
    <col min="8963" max="8963" width="1" style="55" customWidth="1"/>
    <col min="8964" max="8964" width="12.42578125" style="55" customWidth="1"/>
    <col min="8965" max="8965" width="0.5703125" style="55" customWidth="1"/>
    <col min="8966" max="8966" width="11.42578125" style="55" customWidth="1"/>
    <col min="8967" max="8967" width="0.5703125" style="55" customWidth="1"/>
    <col min="8968" max="8968" width="17.5703125" style="55" customWidth="1"/>
    <col min="8969" max="8969" width="0.5703125" style="55" customWidth="1"/>
    <col min="8970" max="8970" width="13.42578125" style="55" customWidth="1"/>
    <col min="8971" max="8971" width="0.5703125" style="55" customWidth="1"/>
    <col min="8972" max="8972" width="14.42578125" style="55" customWidth="1"/>
    <col min="8973" max="9216" width="9.42578125" style="55"/>
    <col min="9217" max="9217" width="45.5703125" style="55" customWidth="1"/>
    <col min="9218" max="9218" width="7.5703125" style="55" customWidth="1"/>
    <col min="9219" max="9219" width="1" style="55" customWidth="1"/>
    <col min="9220" max="9220" width="12.42578125" style="55" customWidth="1"/>
    <col min="9221" max="9221" width="0.5703125" style="55" customWidth="1"/>
    <col min="9222" max="9222" width="11.42578125" style="55" customWidth="1"/>
    <col min="9223" max="9223" width="0.5703125" style="55" customWidth="1"/>
    <col min="9224" max="9224" width="17.5703125" style="55" customWidth="1"/>
    <col min="9225" max="9225" width="0.5703125" style="55" customWidth="1"/>
    <col min="9226" max="9226" width="13.42578125" style="55" customWidth="1"/>
    <col min="9227" max="9227" width="0.5703125" style="55" customWidth="1"/>
    <col min="9228" max="9228" width="14.42578125" style="55" customWidth="1"/>
    <col min="9229" max="9472" width="9.42578125" style="55"/>
    <col min="9473" max="9473" width="45.5703125" style="55" customWidth="1"/>
    <col min="9474" max="9474" width="7.5703125" style="55" customWidth="1"/>
    <col min="9475" max="9475" width="1" style="55" customWidth="1"/>
    <col min="9476" max="9476" width="12.42578125" style="55" customWidth="1"/>
    <col min="9477" max="9477" width="0.5703125" style="55" customWidth="1"/>
    <col min="9478" max="9478" width="11.42578125" style="55" customWidth="1"/>
    <col min="9479" max="9479" width="0.5703125" style="55" customWidth="1"/>
    <col min="9480" max="9480" width="17.5703125" style="55" customWidth="1"/>
    <col min="9481" max="9481" width="0.5703125" style="55" customWidth="1"/>
    <col min="9482" max="9482" width="13.42578125" style="55" customWidth="1"/>
    <col min="9483" max="9483" width="0.5703125" style="55" customWidth="1"/>
    <col min="9484" max="9484" width="14.42578125" style="55" customWidth="1"/>
    <col min="9485" max="9728" width="9.42578125" style="55"/>
    <col min="9729" max="9729" width="45.5703125" style="55" customWidth="1"/>
    <col min="9730" max="9730" width="7.5703125" style="55" customWidth="1"/>
    <col min="9731" max="9731" width="1" style="55" customWidth="1"/>
    <col min="9732" max="9732" width="12.42578125" style="55" customWidth="1"/>
    <col min="9733" max="9733" width="0.5703125" style="55" customWidth="1"/>
    <col min="9734" max="9734" width="11.42578125" style="55" customWidth="1"/>
    <col min="9735" max="9735" width="0.5703125" style="55" customWidth="1"/>
    <col min="9736" max="9736" width="17.5703125" style="55" customWidth="1"/>
    <col min="9737" max="9737" width="0.5703125" style="55" customWidth="1"/>
    <col min="9738" max="9738" width="13.42578125" style="55" customWidth="1"/>
    <col min="9739" max="9739" width="0.5703125" style="55" customWidth="1"/>
    <col min="9740" max="9740" width="14.42578125" style="55" customWidth="1"/>
    <col min="9741" max="9984" width="9.42578125" style="55"/>
    <col min="9985" max="9985" width="45.5703125" style="55" customWidth="1"/>
    <col min="9986" max="9986" width="7.5703125" style="55" customWidth="1"/>
    <col min="9987" max="9987" width="1" style="55" customWidth="1"/>
    <col min="9988" max="9988" width="12.42578125" style="55" customWidth="1"/>
    <col min="9989" max="9989" width="0.5703125" style="55" customWidth="1"/>
    <col min="9990" max="9990" width="11.42578125" style="55" customWidth="1"/>
    <col min="9991" max="9991" width="0.5703125" style="55" customWidth="1"/>
    <col min="9992" max="9992" width="17.5703125" style="55" customWidth="1"/>
    <col min="9993" max="9993" width="0.5703125" style="55" customWidth="1"/>
    <col min="9994" max="9994" width="13.42578125" style="55" customWidth="1"/>
    <col min="9995" max="9995" width="0.5703125" style="55" customWidth="1"/>
    <col min="9996" max="9996" width="14.42578125" style="55" customWidth="1"/>
    <col min="9997" max="10240" width="9.42578125" style="55"/>
    <col min="10241" max="10241" width="45.5703125" style="55" customWidth="1"/>
    <col min="10242" max="10242" width="7.5703125" style="55" customWidth="1"/>
    <col min="10243" max="10243" width="1" style="55" customWidth="1"/>
    <col min="10244" max="10244" width="12.42578125" style="55" customWidth="1"/>
    <col min="10245" max="10245" width="0.5703125" style="55" customWidth="1"/>
    <col min="10246" max="10246" width="11.42578125" style="55" customWidth="1"/>
    <col min="10247" max="10247" width="0.5703125" style="55" customWidth="1"/>
    <col min="10248" max="10248" width="17.5703125" style="55" customWidth="1"/>
    <col min="10249" max="10249" width="0.5703125" style="55" customWidth="1"/>
    <col min="10250" max="10250" width="13.42578125" style="55" customWidth="1"/>
    <col min="10251" max="10251" width="0.5703125" style="55" customWidth="1"/>
    <col min="10252" max="10252" width="14.42578125" style="55" customWidth="1"/>
    <col min="10253" max="10496" width="9.42578125" style="55"/>
    <col min="10497" max="10497" width="45.5703125" style="55" customWidth="1"/>
    <col min="10498" max="10498" width="7.5703125" style="55" customWidth="1"/>
    <col min="10499" max="10499" width="1" style="55" customWidth="1"/>
    <col min="10500" max="10500" width="12.42578125" style="55" customWidth="1"/>
    <col min="10501" max="10501" width="0.5703125" style="55" customWidth="1"/>
    <col min="10502" max="10502" width="11.42578125" style="55" customWidth="1"/>
    <col min="10503" max="10503" width="0.5703125" style="55" customWidth="1"/>
    <col min="10504" max="10504" width="17.5703125" style="55" customWidth="1"/>
    <col min="10505" max="10505" width="0.5703125" style="55" customWidth="1"/>
    <col min="10506" max="10506" width="13.42578125" style="55" customWidth="1"/>
    <col min="10507" max="10507" width="0.5703125" style="55" customWidth="1"/>
    <col min="10508" max="10508" width="14.42578125" style="55" customWidth="1"/>
    <col min="10509" max="10752" width="9.42578125" style="55"/>
    <col min="10753" max="10753" width="45.5703125" style="55" customWidth="1"/>
    <col min="10754" max="10754" width="7.5703125" style="55" customWidth="1"/>
    <col min="10755" max="10755" width="1" style="55" customWidth="1"/>
    <col min="10756" max="10756" width="12.42578125" style="55" customWidth="1"/>
    <col min="10757" max="10757" width="0.5703125" style="55" customWidth="1"/>
    <col min="10758" max="10758" width="11.42578125" style="55" customWidth="1"/>
    <col min="10759" max="10759" width="0.5703125" style="55" customWidth="1"/>
    <col min="10760" max="10760" width="17.5703125" style="55" customWidth="1"/>
    <col min="10761" max="10761" width="0.5703125" style="55" customWidth="1"/>
    <col min="10762" max="10762" width="13.42578125" style="55" customWidth="1"/>
    <col min="10763" max="10763" width="0.5703125" style="55" customWidth="1"/>
    <col min="10764" max="10764" width="14.42578125" style="55" customWidth="1"/>
    <col min="10765" max="11008" width="9.42578125" style="55"/>
    <col min="11009" max="11009" width="45.5703125" style="55" customWidth="1"/>
    <col min="11010" max="11010" width="7.5703125" style="55" customWidth="1"/>
    <col min="11011" max="11011" width="1" style="55" customWidth="1"/>
    <col min="11012" max="11012" width="12.42578125" style="55" customWidth="1"/>
    <col min="11013" max="11013" width="0.5703125" style="55" customWidth="1"/>
    <col min="11014" max="11014" width="11.42578125" style="55" customWidth="1"/>
    <col min="11015" max="11015" width="0.5703125" style="55" customWidth="1"/>
    <col min="11016" max="11016" width="17.5703125" style="55" customWidth="1"/>
    <col min="11017" max="11017" width="0.5703125" style="55" customWidth="1"/>
    <col min="11018" max="11018" width="13.42578125" style="55" customWidth="1"/>
    <col min="11019" max="11019" width="0.5703125" style="55" customWidth="1"/>
    <col min="11020" max="11020" width="14.42578125" style="55" customWidth="1"/>
    <col min="11021" max="11264" width="9.42578125" style="55"/>
    <col min="11265" max="11265" width="45.5703125" style="55" customWidth="1"/>
    <col min="11266" max="11266" width="7.5703125" style="55" customWidth="1"/>
    <col min="11267" max="11267" width="1" style="55" customWidth="1"/>
    <col min="11268" max="11268" width="12.42578125" style="55" customWidth="1"/>
    <col min="11269" max="11269" width="0.5703125" style="55" customWidth="1"/>
    <col min="11270" max="11270" width="11.42578125" style="55" customWidth="1"/>
    <col min="11271" max="11271" width="0.5703125" style="55" customWidth="1"/>
    <col min="11272" max="11272" width="17.5703125" style="55" customWidth="1"/>
    <col min="11273" max="11273" width="0.5703125" style="55" customWidth="1"/>
    <col min="11274" max="11274" width="13.42578125" style="55" customWidth="1"/>
    <col min="11275" max="11275" width="0.5703125" style="55" customWidth="1"/>
    <col min="11276" max="11276" width="14.42578125" style="55" customWidth="1"/>
    <col min="11277" max="11520" width="9.42578125" style="55"/>
    <col min="11521" max="11521" width="45.5703125" style="55" customWidth="1"/>
    <col min="11522" max="11522" width="7.5703125" style="55" customWidth="1"/>
    <col min="11523" max="11523" width="1" style="55" customWidth="1"/>
    <col min="11524" max="11524" width="12.42578125" style="55" customWidth="1"/>
    <col min="11525" max="11525" width="0.5703125" style="55" customWidth="1"/>
    <col min="11526" max="11526" width="11.42578125" style="55" customWidth="1"/>
    <col min="11527" max="11527" width="0.5703125" style="55" customWidth="1"/>
    <col min="11528" max="11528" width="17.5703125" style="55" customWidth="1"/>
    <col min="11529" max="11529" width="0.5703125" style="55" customWidth="1"/>
    <col min="11530" max="11530" width="13.42578125" style="55" customWidth="1"/>
    <col min="11531" max="11531" width="0.5703125" style="55" customWidth="1"/>
    <col min="11532" max="11532" width="14.42578125" style="55" customWidth="1"/>
    <col min="11533" max="11776" width="9.42578125" style="55"/>
    <col min="11777" max="11777" width="45.5703125" style="55" customWidth="1"/>
    <col min="11778" max="11778" width="7.5703125" style="55" customWidth="1"/>
    <col min="11779" max="11779" width="1" style="55" customWidth="1"/>
    <col min="11780" max="11780" width="12.42578125" style="55" customWidth="1"/>
    <col min="11781" max="11781" width="0.5703125" style="55" customWidth="1"/>
    <col min="11782" max="11782" width="11.42578125" style="55" customWidth="1"/>
    <col min="11783" max="11783" width="0.5703125" style="55" customWidth="1"/>
    <col min="11784" max="11784" width="17.5703125" style="55" customWidth="1"/>
    <col min="11785" max="11785" width="0.5703125" style="55" customWidth="1"/>
    <col min="11786" max="11786" width="13.42578125" style="55" customWidth="1"/>
    <col min="11787" max="11787" width="0.5703125" style="55" customWidth="1"/>
    <col min="11788" max="11788" width="14.42578125" style="55" customWidth="1"/>
    <col min="11789" max="12032" width="9.42578125" style="55"/>
    <col min="12033" max="12033" width="45.5703125" style="55" customWidth="1"/>
    <col min="12034" max="12034" width="7.5703125" style="55" customWidth="1"/>
    <col min="12035" max="12035" width="1" style="55" customWidth="1"/>
    <col min="12036" max="12036" width="12.42578125" style="55" customWidth="1"/>
    <col min="12037" max="12037" width="0.5703125" style="55" customWidth="1"/>
    <col min="12038" max="12038" width="11.42578125" style="55" customWidth="1"/>
    <col min="12039" max="12039" width="0.5703125" style="55" customWidth="1"/>
    <col min="12040" max="12040" width="17.5703125" style="55" customWidth="1"/>
    <col min="12041" max="12041" width="0.5703125" style="55" customWidth="1"/>
    <col min="12042" max="12042" width="13.42578125" style="55" customWidth="1"/>
    <col min="12043" max="12043" width="0.5703125" style="55" customWidth="1"/>
    <col min="12044" max="12044" width="14.42578125" style="55" customWidth="1"/>
    <col min="12045" max="12288" width="9.42578125" style="55"/>
    <col min="12289" max="12289" width="45.5703125" style="55" customWidth="1"/>
    <col min="12290" max="12290" width="7.5703125" style="55" customWidth="1"/>
    <col min="12291" max="12291" width="1" style="55" customWidth="1"/>
    <col min="12292" max="12292" width="12.42578125" style="55" customWidth="1"/>
    <col min="12293" max="12293" width="0.5703125" style="55" customWidth="1"/>
    <col min="12294" max="12294" width="11.42578125" style="55" customWidth="1"/>
    <col min="12295" max="12295" width="0.5703125" style="55" customWidth="1"/>
    <col min="12296" max="12296" width="17.5703125" style="55" customWidth="1"/>
    <col min="12297" max="12297" width="0.5703125" style="55" customWidth="1"/>
    <col min="12298" max="12298" width="13.42578125" style="55" customWidth="1"/>
    <col min="12299" max="12299" width="0.5703125" style="55" customWidth="1"/>
    <col min="12300" max="12300" width="14.42578125" style="55" customWidth="1"/>
    <col min="12301" max="12544" width="9.42578125" style="55"/>
    <col min="12545" max="12545" width="45.5703125" style="55" customWidth="1"/>
    <col min="12546" max="12546" width="7.5703125" style="55" customWidth="1"/>
    <col min="12547" max="12547" width="1" style="55" customWidth="1"/>
    <col min="12548" max="12548" width="12.42578125" style="55" customWidth="1"/>
    <col min="12549" max="12549" width="0.5703125" style="55" customWidth="1"/>
    <col min="12550" max="12550" width="11.42578125" style="55" customWidth="1"/>
    <col min="12551" max="12551" width="0.5703125" style="55" customWidth="1"/>
    <col min="12552" max="12552" width="17.5703125" style="55" customWidth="1"/>
    <col min="12553" max="12553" width="0.5703125" style="55" customWidth="1"/>
    <col min="12554" max="12554" width="13.42578125" style="55" customWidth="1"/>
    <col min="12555" max="12555" width="0.5703125" style="55" customWidth="1"/>
    <col min="12556" max="12556" width="14.42578125" style="55" customWidth="1"/>
    <col min="12557" max="12800" width="9.42578125" style="55"/>
    <col min="12801" max="12801" width="45.5703125" style="55" customWidth="1"/>
    <col min="12802" max="12802" width="7.5703125" style="55" customWidth="1"/>
    <col min="12803" max="12803" width="1" style="55" customWidth="1"/>
    <col min="12804" max="12804" width="12.42578125" style="55" customWidth="1"/>
    <col min="12805" max="12805" width="0.5703125" style="55" customWidth="1"/>
    <col min="12806" max="12806" width="11.42578125" style="55" customWidth="1"/>
    <col min="12807" max="12807" width="0.5703125" style="55" customWidth="1"/>
    <col min="12808" max="12808" width="17.5703125" style="55" customWidth="1"/>
    <col min="12809" max="12809" width="0.5703125" style="55" customWidth="1"/>
    <col min="12810" max="12810" width="13.42578125" style="55" customWidth="1"/>
    <col min="12811" max="12811" width="0.5703125" style="55" customWidth="1"/>
    <col min="12812" max="12812" width="14.42578125" style="55" customWidth="1"/>
    <col min="12813" max="13056" width="9.42578125" style="55"/>
    <col min="13057" max="13057" width="45.5703125" style="55" customWidth="1"/>
    <col min="13058" max="13058" width="7.5703125" style="55" customWidth="1"/>
    <col min="13059" max="13059" width="1" style="55" customWidth="1"/>
    <col min="13060" max="13060" width="12.42578125" style="55" customWidth="1"/>
    <col min="13061" max="13061" width="0.5703125" style="55" customWidth="1"/>
    <col min="13062" max="13062" width="11.42578125" style="55" customWidth="1"/>
    <col min="13063" max="13063" width="0.5703125" style="55" customWidth="1"/>
    <col min="13064" max="13064" width="17.5703125" style="55" customWidth="1"/>
    <col min="13065" max="13065" width="0.5703125" style="55" customWidth="1"/>
    <col min="13066" max="13066" width="13.42578125" style="55" customWidth="1"/>
    <col min="13067" max="13067" width="0.5703125" style="55" customWidth="1"/>
    <col min="13068" max="13068" width="14.42578125" style="55" customWidth="1"/>
    <col min="13069" max="13312" width="9.42578125" style="55"/>
    <col min="13313" max="13313" width="45.5703125" style="55" customWidth="1"/>
    <col min="13314" max="13314" width="7.5703125" style="55" customWidth="1"/>
    <col min="13315" max="13315" width="1" style="55" customWidth="1"/>
    <col min="13316" max="13316" width="12.42578125" style="55" customWidth="1"/>
    <col min="13317" max="13317" width="0.5703125" style="55" customWidth="1"/>
    <col min="13318" max="13318" width="11.42578125" style="55" customWidth="1"/>
    <col min="13319" max="13319" width="0.5703125" style="55" customWidth="1"/>
    <col min="13320" max="13320" width="17.5703125" style="55" customWidth="1"/>
    <col min="13321" max="13321" width="0.5703125" style="55" customWidth="1"/>
    <col min="13322" max="13322" width="13.42578125" style="55" customWidth="1"/>
    <col min="13323" max="13323" width="0.5703125" style="55" customWidth="1"/>
    <col min="13324" max="13324" width="14.42578125" style="55" customWidth="1"/>
    <col min="13325" max="13568" width="9.42578125" style="55"/>
    <col min="13569" max="13569" width="45.5703125" style="55" customWidth="1"/>
    <col min="13570" max="13570" width="7.5703125" style="55" customWidth="1"/>
    <col min="13571" max="13571" width="1" style="55" customWidth="1"/>
    <col min="13572" max="13572" width="12.42578125" style="55" customWidth="1"/>
    <col min="13573" max="13573" width="0.5703125" style="55" customWidth="1"/>
    <col min="13574" max="13574" width="11.42578125" style="55" customWidth="1"/>
    <col min="13575" max="13575" width="0.5703125" style="55" customWidth="1"/>
    <col min="13576" max="13576" width="17.5703125" style="55" customWidth="1"/>
    <col min="13577" max="13577" width="0.5703125" style="55" customWidth="1"/>
    <col min="13578" max="13578" width="13.42578125" style="55" customWidth="1"/>
    <col min="13579" max="13579" width="0.5703125" style="55" customWidth="1"/>
    <col min="13580" max="13580" width="14.42578125" style="55" customWidth="1"/>
    <col min="13581" max="13824" width="9.42578125" style="55"/>
    <col min="13825" max="13825" width="45.5703125" style="55" customWidth="1"/>
    <col min="13826" max="13826" width="7.5703125" style="55" customWidth="1"/>
    <col min="13827" max="13827" width="1" style="55" customWidth="1"/>
    <col min="13828" max="13828" width="12.42578125" style="55" customWidth="1"/>
    <col min="13829" max="13829" width="0.5703125" style="55" customWidth="1"/>
    <col min="13830" max="13830" width="11.42578125" style="55" customWidth="1"/>
    <col min="13831" max="13831" width="0.5703125" style="55" customWidth="1"/>
    <col min="13832" max="13832" width="17.5703125" style="55" customWidth="1"/>
    <col min="13833" max="13833" width="0.5703125" style="55" customWidth="1"/>
    <col min="13834" max="13834" width="13.42578125" style="55" customWidth="1"/>
    <col min="13835" max="13835" width="0.5703125" style="55" customWidth="1"/>
    <col min="13836" max="13836" width="14.42578125" style="55" customWidth="1"/>
    <col min="13837" max="14080" width="9.42578125" style="55"/>
    <col min="14081" max="14081" width="45.5703125" style="55" customWidth="1"/>
    <col min="14082" max="14082" width="7.5703125" style="55" customWidth="1"/>
    <col min="14083" max="14083" width="1" style="55" customWidth="1"/>
    <col min="14084" max="14084" width="12.42578125" style="55" customWidth="1"/>
    <col min="14085" max="14085" width="0.5703125" style="55" customWidth="1"/>
    <col min="14086" max="14086" width="11.42578125" style="55" customWidth="1"/>
    <col min="14087" max="14087" width="0.5703125" style="55" customWidth="1"/>
    <col min="14088" max="14088" width="17.5703125" style="55" customWidth="1"/>
    <col min="14089" max="14089" width="0.5703125" style="55" customWidth="1"/>
    <col min="14090" max="14090" width="13.42578125" style="55" customWidth="1"/>
    <col min="14091" max="14091" width="0.5703125" style="55" customWidth="1"/>
    <col min="14092" max="14092" width="14.42578125" style="55" customWidth="1"/>
    <col min="14093" max="14336" width="9.42578125" style="55"/>
    <col min="14337" max="14337" width="45.5703125" style="55" customWidth="1"/>
    <col min="14338" max="14338" width="7.5703125" style="55" customWidth="1"/>
    <col min="14339" max="14339" width="1" style="55" customWidth="1"/>
    <col min="14340" max="14340" width="12.42578125" style="55" customWidth="1"/>
    <col min="14341" max="14341" width="0.5703125" style="55" customWidth="1"/>
    <col min="14342" max="14342" width="11.42578125" style="55" customWidth="1"/>
    <col min="14343" max="14343" width="0.5703125" style="55" customWidth="1"/>
    <col min="14344" max="14344" width="17.5703125" style="55" customWidth="1"/>
    <col min="14345" max="14345" width="0.5703125" style="55" customWidth="1"/>
    <col min="14346" max="14346" width="13.42578125" style="55" customWidth="1"/>
    <col min="14347" max="14347" width="0.5703125" style="55" customWidth="1"/>
    <col min="14348" max="14348" width="14.42578125" style="55" customWidth="1"/>
    <col min="14349" max="14592" width="9.42578125" style="55"/>
    <col min="14593" max="14593" width="45.5703125" style="55" customWidth="1"/>
    <col min="14594" max="14594" width="7.5703125" style="55" customWidth="1"/>
    <col min="14595" max="14595" width="1" style="55" customWidth="1"/>
    <col min="14596" max="14596" width="12.42578125" style="55" customWidth="1"/>
    <col min="14597" max="14597" width="0.5703125" style="55" customWidth="1"/>
    <col min="14598" max="14598" width="11.42578125" style="55" customWidth="1"/>
    <col min="14599" max="14599" width="0.5703125" style="55" customWidth="1"/>
    <col min="14600" max="14600" width="17.5703125" style="55" customWidth="1"/>
    <col min="14601" max="14601" width="0.5703125" style="55" customWidth="1"/>
    <col min="14602" max="14602" width="13.42578125" style="55" customWidth="1"/>
    <col min="14603" max="14603" width="0.5703125" style="55" customWidth="1"/>
    <col min="14604" max="14604" width="14.42578125" style="55" customWidth="1"/>
    <col min="14605" max="14848" width="9.42578125" style="55"/>
    <col min="14849" max="14849" width="45.5703125" style="55" customWidth="1"/>
    <col min="14850" max="14850" width="7.5703125" style="55" customWidth="1"/>
    <col min="14851" max="14851" width="1" style="55" customWidth="1"/>
    <col min="14852" max="14852" width="12.42578125" style="55" customWidth="1"/>
    <col min="14853" max="14853" width="0.5703125" style="55" customWidth="1"/>
    <col min="14854" max="14854" width="11.42578125" style="55" customWidth="1"/>
    <col min="14855" max="14855" width="0.5703125" style="55" customWidth="1"/>
    <col min="14856" max="14856" width="17.5703125" style="55" customWidth="1"/>
    <col min="14857" max="14857" width="0.5703125" style="55" customWidth="1"/>
    <col min="14858" max="14858" width="13.42578125" style="55" customWidth="1"/>
    <col min="14859" max="14859" width="0.5703125" style="55" customWidth="1"/>
    <col min="14860" max="14860" width="14.42578125" style="55" customWidth="1"/>
    <col min="14861" max="15104" width="9.42578125" style="55"/>
    <col min="15105" max="15105" width="45.5703125" style="55" customWidth="1"/>
    <col min="15106" max="15106" width="7.5703125" style="55" customWidth="1"/>
    <col min="15107" max="15107" width="1" style="55" customWidth="1"/>
    <col min="15108" max="15108" width="12.42578125" style="55" customWidth="1"/>
    <col min="15109" max="15109" width="0.5703125" style="55" customWidth="1"/>
    <col min="15110" max="15110" width="11.42578125" style="55" customWidth="1"/>
    <col min="15111" max="15111" width="0.5703125" style="55" customWidth="1"/>
    <col min="15112" max="15112" width="17.5703125" style="55" customWidth="1"/>
    <col min="15113" max="15113" width="0.5703125" style="55" customWidth="1"/>
    <col min="15114" max="15114" width="13.42578125" style="55" customWidth="1"/>
    <col min="15115" max="15115" width="0.5703125" style="55" customWidth="1"/>
    <col min="15116" max="15116" width="14.42578125" style="55" customWidth="1"/>
    <col min="15117" max="15360" width="9.42578125" style="55"/>
    <col min="15361" max="15361" width="45.5703125" style="55" customWidth="1"/>
    <col min="15362" max="15362" width="7.5703125" style="55" customWidth="1"/>
    <col min="15363" max="15363" width="1" style="55" customWidth="1"/>
    <col min="15364" max="15364" width="12.42578125" style="55" customWidth="1"/>
    <col min="15365" max="15365" width="0.5703125" style="55" customWidth="1"/>
    <col min="15366" max="15366" width="11.42578125" style="55" customWidth="1"/>
    <col min="15367" max="15367" width="0.5703125" style="55" customWidth="1"/>
    <col min="15368" max="15368" width="17.5703125" style="55" customWidth="1"/>
    <col min="15369" max="15369" width="0.5703125" style="55" customWidth="1"/>
    <col min="15370" max="15370" width="13.42578125" style="55" customWidth="1"/>
    <col min="15371" max="15371" width="0.5703125" style="55" customWidth="1"/>
    <col min="15372" max="15372" width="14.42578125" style="55" customWidth="1"/>
    <col min="15373" max="15616" width="9.42578125" style="55"/>
    <col min="15617" max="15617" width="45.5703125" style="55" customWidth="1"/>
    <col min="15618" max="15618" width="7.5703125" style="55" customWidth="1"/>
    <col min="15619" max="15619" width="1" style="55" customWidth="1"/>
    <col min="15620" max="15620" width="12.42578125" style="55" customWidth="1"/>
    <col min="15621" max="15621" width="0.5703125" style="55" customWidth="1"/>
    <col min="15622" max="15622" width="11.42578125" style="55" customWidth="1"/>
    <col min="15623" max="15623" width="0.5703125" style="55" customWidth="1"/>
    <col min="15624" max="15624" width="17.5703125" style="55" customWidth="1"/>
    <col min="15625" max="15625" width="0.5703125" style="55" customWidth="1"/>
    <col min="15626" max="15626" width="13.42578125" style="55" customWidth="1"/>
    <col min="15627" max="15627" width="0.5703125" style="55" customWidth="1"/>
    <col min="15628" max="15628" width="14.42578125" style="55" customWidth="1"/>
    <col min="15629" max="15872" width="9.42578125" style="55"/>
    <col min="15873" max="15873" width="45.5703125" style="55" customWidth="1"/>
    <col min="15874" max="15874" width="7.5703125" style="55" customWidth="1"/>
    <col min="15875" max="15875" width="1" style="55" customWidth="1"/>
    <col min="15876" max="15876" width="12.42578125" style="55" customWidth="1"/>
    <col min="15877" max="15877" width="0.5703125" style="55" customWidth="1"/>
    <col min="15878" max="15878" width="11.42578125" style="55" customWidth="1"/>
    <col min="15879" max="15879" width="0.5703125" style="55" customWidth="1"/>
    <col min="15880" max="15880" width="17.5703125" style="55" customWidth="1"/>
    <col min="15881" max="15881" width="0.5703125" style="55" customWidth="1"/>
    <col min="15882" max="15882" width="13.42578125" style="55" customWidth="1"/>
    <col min="15883" max="15883" width="0.5703125" style="55" customWidth="1"/>
    <col min="15884" max="15884" width="14.42578125" style="55" customWidth="1"/>
    <col min="15885" max="16128" width="9.42578125" style="55"/>
    <col min="16129" max="16129" width="45.5703125" style="55" customWidth="1"/>
    <col min="16130" max="16130" width="7.5703125" style="55" customWidth="1"/>
    <col min="16131" max="16131" width="1" style="55" customWidth="1"/>
    <col min="16132" max="16132" width="12.42578125" style="55" customWidth="1"/>
    <col min="16133" max="16133" width="0.5703125" style="55" customWidth="1"/>
    <col min="16134" max="16134" width="11.42578125" style="55" customWidth="1"/>
    <col min="16135" max="16135" width="0.5703125" style="55" customWidth="1"/>
    <col min="16136" max="16136" width="17.5703125" style="55" customWidth="1"/>
    <col min="16137" max="16137" width="0.5703125" style="55" customWidth="1"/>
    <col min="16138" max="16138" width="13.42578125" style="55" customWidth="1"/>
    <col min="16139" max="16139" width="0.5703125" style="55" customWidth="1"/>
    <col min="16140" max="16140" width="14.42578125" style="55" customWidth="1"/>
    <col min="16141" max="16384" width="9.42578125" style="55"/>
  </cols>
  <sheetData>
    <row r="1" spans="1:12" ht="20.100000000000001" customHeight="1">
      <c r="A1" s="56" t="s">
        <v>0</v>
      </c>
    </row>
    <row r="2" spans="1:12" ht="20.100000000000001" customHeight="1">
      <c r="A2" s="57" t="s">
        <v>116</v>
      </c>
    </row>
    <row r="3" spans="1:12" ht="20.100000000000001" customHeight="1">
      <c r="A3" s="58" t="str">
        <f>'6'!A3</f>
        <v>สำหรับรอบระยะเวลาสามเดือนสิ้นสุดวันที่ 31 มีนาคม พ.ศ. 2568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20.100000000000001" customHeight="1">
      <c r="A4" s="57"/>
    </row>
    <row r="5" spans="1:12" s="61" customFormat="1" ht="20.100000000000001" customHeight="1">
      <c r="A5" s="57"/>
      <c r="B5" s="57"/>
      <c r="C5" s="77"/>
      <c r="D5" s="230" t="s">
        <v>3</v>
      </c>
      <c r="E5" s="230"/>
      <c r="F5" s="230"/>
      <c r="G5" s="230"/>
      <c r="H5" s="230"/>
      <c r="I5" s="230"/>
      <c r="J5" s="230"/>
      <c r="K5" s="230"/>
      <c r="L5" s="230"/>
    </row>
    <row r="6" spans="1:12" s="61" customFormat="1" ht="20.100000000000001" customHeight="1">
      <c r="A6" s="62"/>
      <c r="B6" s="62"/>
      <c r="C6" s="69"/>
      <c r="D6" s="228" t="s">
        <v>117</v>
      </c>
      <c r="E6" s="228"/>
      <c r="F6" s="228"/>
      <c r="G6" s="228"/>
      <c r="H6" s="228"/>
      <c r="I6" s="228"/>
      <c r="J6" s="228"/>
      <c r="K6" s="228"/>
      <c r="L6" s="228"/>
    </row>
    <row r="7" spans="1:12" s="61" customFormat="1" ht="20.100000000000001" customHeight="1">
      <c r="A7" s="62"/>
      <c r="B7" s="62"/>
      <c r="C7" s="62"/>
      <c r="D7" s="62"/>
      <c r="E7" s="62"/>
      <c r="F7" s="62"/>
      <c r="G7" s="62"/>
      <c r="H7" s="228" t="s">
        <v>96</v>
      </c>
      <c r="I7" s="228"/>
      <c r="J7" s="228"/>
      <c r="K7" s="62"/>
      <c r="L7" s="62"/>
    </row>
    <row r="8" spans="1:12" s="62" customFormat="1" ht="20.100000000000001" customHeight="1">
      <c r="D8" s="63" t="s">
        <v>97</v>
      </c>
      <c r="E8" s="64"/>
      <c r="F8" s="63" t="s">
        <v>98</v>
      </c>
      <c r="G8" s="65"/>
      <c r="H8" s="65" t="s">
        <v>118</v>
      </c>
      <c r="I8" s="65"/>
      <c r="J8" s="65"/>
      <c r="K8" s="65"/>
      <c r="L8" s="65" t="s">
        <v>102</v>
      </c>
    </row>
    <row r="9" spans="1:12" s="62" customFormat="1" ht="20.100000000000001" customHeight="1">
      <c r="D9" s="60" t="s">
        <v>103</v>
      </c>
      <c r="E9" s="64"/>
      <c r="F9" s="60" t="s">
        <v>104</v>
      </c>
      <c r="G9" s="65"/>
      <c r="H9" s="66" t="s">
        <v>105</v>
      </c>
      <c r="I9" s="65"/>
      <c r="J9" s="66" t="s">
        <v>106</v>
      </c>
      <c r="K9" s="65"/>
      <c r="L9" s="66" t="s">
        <v>50</v>
      </c>
    </row>
    <row r="10" spans="1:12" s="70" customFormat="1" ht="8.25" customHeight="1">
      <c r="A10" s="61"/>
      <c r="B10" s="62"/>
    </row>
    <row r="11" spans="1:12" s="69" customFormat="1" ht="20.100000000000001" customHeight="1">
      <c r="A11" s="57" t="s">
        <v>109</v>
      </c>
      <c r="B11" s="57"/>
      <c r="D11" s="78">
        <v>781629</v>
      </c>
      <c r="E11" s="78"/>
      <c r="F11" s="78">
        <v>906215</v>
      </c>
      <c r="G11" s="78"/>
      <c r="H11" s="78">
        <v>10659</v>
      </c>
      <c r="I11" s="78"/>
      <c r="J11" s="78">
        <v>-303724</v>
      </c>
      <c r="K11" s="78"/>
      <c r="L11" s="78">
        <f>SUM(D11:J11)</f>
        <v>1394779</v>
      </c>
    </row>
    <row r="12" spans="1:12" s="70" customFormat="1" ht="8.25" customHeight="1">
      <c r="A12" s="61"/>
      <c r="B12" s="79"/>
    </row>
    <row r="13" spans="1:12" s="70" customFormat="1" ht="20.100000000000001" customHeight="1">
      <c r="A13" s="69" t="s">
        <v>110</v>
      </c>
      <c r="B13" s="79"/>
      <c r="D13" s="72"/>
      <c r="E13" s="72"/>
      <c r="F13" s="72"/>
      <c r="G13" s="72"/>
      <c r="H13" s="72"/>
      <c r="I13" s="72"/>
      <c r="J13" s="72"/>
      <c r="K13" s="72"/>
      <c r="L13" s="72"/>
    </row>
    <row r="14" spans="1:12" s="61" customFormat="1" ht="20.100000000000001" customHeight="1">
      <c r="A14" s="61" t="s">
        <v>114</v>
      </c>
      <c r="D14" s="71">
        <v>0</v>
      </c>
      <c r="E14" s="72"/>
      <c r="F14" s="71">
        <v>0</v>
      </c>
      <c r="G14" s="72"/>
      <c r="H14" s="71">
        <v>0</v>
      </c>
      <c r="I14" s="80"/>
      <c r="J14" s="71">
        <v>-760</v>
      </c>
      <c r="K14" s="72"/>
      <c r="L14" s="73">
        <f>SUM(D14:J14)</f>
        <v>-760</v>
      </c>
    </row>
    <row r="15" spans="1:12" s="62" customFormat="1" ht="8.25" customHeight="1"/>
    <row r="16" spans="1:12" s="61" customFormat="1" ht="20.100000000000001" customHeight="1" thickBot="1">
      <c r="A16" s="67" t="s">
        <v>112</v>
      </c>
      <c r="B16" s="67"/>
      <c r="D16" s="74">
        <f>SUM(D11:D14)</f>
        <v>781629</v>
      </c>
      <c r="E16" s="68"/>
      <c r="F16" s="74">
        <f>SUM(F11:F14)</f>
        <v>906215</v>
      </c>
      <c r="G16" s="68"/>
      <c r="H16" s="74">
        <f>SUM(H11:H14)</f>
        <v>10659</v>
      </c>
      <c r="I16" s="78"/>
      <c r="J16" s="74">
        <f>SUM(J11:J14)</f>
        <v>-304484</v>
      </c>
      <c r="K16" s="68"/>
      <c r="L16" s="74">
        <f>SUM(L11:L14)</f>
        <v>1394019</v>
      </c>
    </row>
    <row r="17" spans="1:12" s="69" customFormat="1" ht="20.100000000000001" customHeight="1" thickTop="1">
      <c r="A17" s="81"/>
      <c r="B17" s="57"/>
    </row>
    <row r="18" spans="1:12" s="69" customFormat="1" ht="20.100000000000001" customHeight="1">
      <c r="A18" s="57" t="s">
        <v>113</v>
      </c>
      <c r="B18" s="57"/>
      <c r="D18" s="85">
        <v>781629</v>
      </c>
      <c r="E18" s="85"/>
      <c r="F18" s="85">
        <v>355635</v>
      </c>
      <c r="G18" s="85"/>
      <c r="H18" s="85">
        <v>0</v>
      </c>
      <c r="I18" s="85"/>
      <c r="J18" s="85">
        <v>5020</v>
      </c>
      <c r="K18" s="85"/>
      <c r="L18" s="85">
        <f>SUM(D18:J18)</f>
        <v>1142284</v>
      </c>
    </row>
    <row r="19" spans="1:12" s="70" customFormat="1" ht="8.25" customHeight="1">
      <c r="A19" s="61"/>
      <c r="B19" s="79"/>
    </row>
    <row r="20" spans="1:12" s="70" customFormat="1" ht="20.100000000000001" customHeight="1">
      <c r="A20" s="69" t="s">
        <v>110</v>
      </c>
      <c r="B20" s="79"/>
      <c r="D20" s="72"/>
      <c r="E20" s="72"/>
      <c r="F20" s="72"/>
      <c r="G20" s="72"/>
      <c r="H20" s="72"/>
      <c r="I20" s="72"/>
      <c r="J20" s="72"/>
      <c r="K20" s="72"/>
      <c r="L20" s="72"/>
    </row>
    <row r="21" spans="1:12" s="61" customFormat="1" ht="20.100000000000001" customHeight="1">
      <c r="A21" s="61" t="s">
        <v>114</v>
      </c>
      <c r="D21" s="71">
        <v>0</v>
      </c>
      <c r="E21" s="72"/>
      <c r="F21" s="71">
        <v>0</v>
      </c>
      <c r="G21" s="72"/>
      <c r="H21" s="71">
        <v>0</v>
      </c>
      <c r="I21" s="80"/>
      <c r="J21" s="71">
        <v>-2744</v>
      </c>
      <c r="K21" s="72"/>
      <c r="L21" s="73">
        <f>SUM(D21:J21)</f>
        <v>-2744</v>
      </c>
    </row>
    <row r="22" spans="1:12" s="62" customFormat="1" ht="8.25" customHeight="1"/>
    <row r="23" spans="1:12" s="61" customFormat="1" ht="20.100000000000001" customHeight="1" thickBot="1">
      <c r="A23" s="67" t="s">
        <v>115</v>
      </c>
      <c r="B23" s="67"/>
      <c r="D23" s="74">
        <f>SUM(D18:D21)</f>
        <v>781629</v>
      </c>
      <c r="E23" s="68"/>
      <c r="F23" s="74">
        <f>SUM(F18:F21)</f>
        <v>355635</v>
      </c>
      <c r="G23" s="68"/>
      <c r="H23" s="75">
        <f>SUM(H18:H21)</f>
        <v>0</v>
      </c>
      <c r="I23" s="78"/>
      <c r="J23" s="74">
        <f>SUM(J18:J21)</f>
        <v>2276</v>
      </c>
      <c r="K23" s="68"/>
      <c r="L23" s="74">
        <f>SUM(L18:L21)</f>
        <v>1139540</v>
      </c>
    </row>
    <row r="24" spans="1:12" s="69" customFormat="1" ht="20.100000000000001" customHeight="1" thickTop="1">
      <c r="A24" s="81"/>
      <c r="B24" s="57"/>
    </row>
    <row r="25" spans="1:12" s="69" customFormat="1" ht="20.100000000000001" customHeight="1">
      <c r="A25" s="81"/>
      <c r="B25" s="57"/>
    </row>
    <row r="26" spans="1:12" s="69" customFormat="1" ht="20.100000000000001" customHeight="1">
      <c r="B26" s="57"/>
    </row>
    <row r="27" spans="1:12" s="69" customFormat="1" ht="20.100000000000001" customHeight="1">
      <c r="A27" s="81"/>
      <c r="B27" s="57"/>
    </row>
    <row r="28" spans="1:12" s="69" customFormat="1" ht="20.100000000000001" customHeight="1">
      <c r="A28" s="81"/>
      <c r="B28" s="57"/>
      <c r="D28" s="72"/>
      <c r="E28" s="72"/>
      <c r="F28" s="72"/>
      <c r="G28" s="72"/>
      <c r="H28" s="80"/>
      <c r="I28" s="80"/>
      <c r="J28" s="80"/>
      <c r="K28" s="72"/>
      <c r="L28" s="80"/>
    </row>
    <row r="29" spans="1:12" s="69" customFormat="1" ht="11.25" customHeight="1">
      <c r="A29" s="81"/>
      <c r="B29" s="57"/>
      <c r="D29" s="72"/>
      <c r="E29" s="72"/>
      <c r="F29" s="72"/>
      <c r="G29" s="72"/>
      <c r="H29" s="80"/>
      <c r="I29" s="80"/>
      <c r="J29" s="80"/>
      <c r="K29" s="72"/>
      <c r="L29" s="82"/>
    </row>
    <row r="30" spans="1:12" s="61" customFormat="1" ht="21.95" customHeight="1">
      <c r="A30" s="59" t="str">
        <f>'6'!A29:B29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30" s="59"/>
      <c r="C30" s="59"/>
      <c r="D30" s="59"/>
      <c r="E30" s="59"/>
      <c r="F30" s="59"/>
      <c r="G30" s="76"/>
      <c r="H30" s="76"/>
      <c r="I30" s="76"/>
      <c r="J30" s="76"/>
      <c r="K30" s="76"/>
      <c r="L30" s="76"/>
    </row>
  </sheetData>
  <mergeCells count="3">
    <mergeCell ref="D5:L5"/>
    <mergeCell ref="D6:L6"/>
    <mergeCell ref="H7:J7"/>
  </mergeCells>
  <pageMargins left="1" right="1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BB781-866D-475A-804D-641BFC7FC523}">
  <dimension ref="A1:K95"/>
  <sheetViews>
    <sheetView tabSelected="1" topLeftCell="A84" zoomScaleNormal="100" zoomScaleSheetLayoutView="87" workbookViewId="0">
      <selection activeCell="O99" sqref="O99"/>
    </sheetView>
  </sheetViews>
  <sheetFormatPr defaultColWidth="9.42578125" defaultRowHeight="19.5" customHeight="1"/>
  <cols>
    <col min="1" max="1" width="2" style="55" customWidth="1"/>
    <col min="2" max="2" width="38.7109375" style="55" customWidth="1"/>
    <col min="3" max="3" width="7.5703125" style="55" customWidth="1"/>
    <col min="4" max="4" width="1.5703125" style="55" customWidth="1"/>
    <col min="5" max="5" width="12.7109375" style="55" customWidth="1"/>
    <col min="6" max="6" width="1.5703125" style="55" customWidth="1"/>
    <col min="7" max="7" width="12.7109375" style="55" customWidth="1"/>
    <col min="8" max="8" width="1.5703125" style="55" customWidth="1"/>
    <col min="9" max="9" width="12.7109375" style="55" customWidth="1"/>
    <col min="10" max="10" width="1.5703125" style="55" customWidth="1"/>
    <col min="11" max="11" width="12.7109375" style="55" customWidth="1"/>
    <col min="12" max="254" width="9.42578125" style="55"/>
    <col min="255" max="255" width="2" style="55" customWidth="1"/>
    <col min="256" max="256" width="34.42578125" style="55" customWidth="1"/>
    <col min="257" max="257" width="7.5703125" style="55" customWidth="1"/>
    <col min="258" max="258" width="0.5703125" style="55" customWidth="1"/>
    <col min="259" max="259" width="14.5703125" style="55" customWidth="1"/>
    <col min="260" max="260" width="0.5703125" style="55" customWidth="1"/>
    <col min="261" max="261" width="14.5703125" style="55" customWidth="1"/>
    <col min="262" max="262" width="0.5703125" style="55" customWidth="1"/>
    <col min="263" max="263" width="14.5703125" style="55" customWidth="1"/>
    <col min="264" max="264" width="0.5703125" style="55" customWidth="1"/>
    <col min="265" max="265" width="14.5703125" style="55" customWidth="1"/>
    <col min="266" max="510" width="9.42578125" style="55"/>
    <col min="511" max="511" width="2" style="55" customWidth="1"/>
    <col min="512" max="512" width="34.42578125" style="55" customWidth="1"/>
    <col min="513" max="513" width="7.5703125" style="55" customWidth="1"/>
    <col min="514" max="514" width="0.5703125" style="55" customWidth="1"/>
    <col min="515" max="515" width="14.5703125" style="55" customWidth="1"/>
    <col min="516" max="516" width="0.5703125" style="55" customWidth="1"/>
    <col min="517" max="517" width="14.5703125" style="55" customWidth="1"/>
    <col min="518" max="518" width="0.5703125" style="55" customWidth="1"/>
    <col min="519" max="519" width="14.5703125" style="55" customWidth="1"/>
    <col min="520" max="520" width="0.5703125" style="55" customWidth="1"/>
    <col min="521" max="521" width="14.5703125" style="55" customWidth="1"/>
    <col min="522" max="766" width="9.42578125" style="55"/>
    <col min="767" max="767" width="2" style="55" customWidth="1"/>
    <col min="768" max="768" width="34.42578125" style="55" customWidth="1"/>
    <col min="769" max="769" width="7.5703125" style="55" customWidth="1"/>
    <col min="770" max="770" width="0.5703125" style="55" customWidth="1"/>
    <col min="771" max="771" width="14.5703125" style="55" customWidth="1"/>
    <col min="772" max="772" width="0.5703125" style="55" customWidth="1"/>
    <col min="773" max="773" width="14.5703125" style="55" customWidth="1"/>
    <col min="774" max="774" width="0.5703125" style="55" customWidth="1"/>
    <col min="775" max="775" width="14.5703125" style="55" customWidth="1"/>
    <col min="776" max="776" width="0.5703125" style="55" customWidth="1"/>
    <col min="777" max="777" width="14.5703125" style="55" customWidth="1"/>
    <col min="778" max="1022" width="9.42578125" style="55"/>
    <col min="1023" max="1023" width="2" style="55" customWidth="1"/>
    <col min="1024" max="1024" width="34.42578125" style="55" customWidth="1"/>
    <col min="1025" max="1025" width="7.5703125" style="55" customWidth="1"/>
    <col min="1026" max="1026" width="0.5703125" style="55" customWidth="1"/>
    <col min="1027" max="1027" width="14.5703125" style="55" customWidth="1"/>
    <col min="1028" max="1028" width="0.5703125" style="55" customWidth="1"/>
    <col min="1029" max="1029" width="14.5703125" style="55" customWidth="1"/>
    <col min="1030" max="1030" width="0.5703125" style="55" customWidth="1"/>
    <col min="1031" max="1031" width="14.5703125" style="55" customWidth="1"/>
    <col min="1032" max="1032" width="0.5703125" style="55" customWidth="1"/>
    <col min="1033" max="1033" width="14.5703125" style="55" customWidth="1"/>
    <col min="1034" max="1278" width="9.42578125" style="55"/>
    <col min="1279" max="1279" width="2" style="55" customWidth="1"/>
    <col min="1280" max="1280" width="34.42578125" style="55" customWidth="1"/>
    <col min="1281" max="1281" width="7.5703125" style="55" customWidth="1"/>
    <col min="1282" max="1282" width="0.5703125" style="55" customWidth="1"/>
    <col min="1283" max="1283" width="14.5703125" style="55" customWidth="1"/>
    <col min="1284" max="1284" width="0.5703125" style="55" customWidth="1"/>
    <col min="1285" max="1285" width="14.5703125" style="55" customWidth="1"/>
    <col min="1286" max="1286" width="0.5703125" style="55" customWidth="1"/>
    <col min="1287" max="1287" width="14.5703125" style="55" customWidth="1"/>
    <col min="1288" max="1288" width="0.5703125" style="55" customWidth="1"/>
    <col min="1289" max="1289" width="14.5703125" style="55" customWidth="1"/>
    <col min="1290" max="1534" width="9.42578125" style="55"/>
    <col min="1535" max="1535" width="2" style="55" customWidth="1"/>
    <col min="1536" max="1536" width="34.42578125" style="55" customWidth="1"/>
    <col min="1537" max="1537" width="7.5703125" style="55" customWidth="1"/>
    <col min="1538" max="1538" width="0.5703125" style="55" customWidth="1"/>
    <col min="1539" max="1539" width="14.5703125" style="55" customWidth="1"/>
    <col min="1540" max="1540" width="0.5703125" style="55" customWidth="1"/>
    <col min="1541" max="1541" width="14.5703125" style="55" customWidth="1"/>
    <col min="1542" max="1542" width="0.5703125" style="55" customWidth="1"/>
    <col min="1543" max="1543" width="14.5703125" style="55" customWidth="1"/>
    <col min="1544" max="1544" width="0.5703125" style="55" customWidth="1"/>
    <col min="1545" max="1545" width="14.5703125" style="55" customWidth="1"/>
    <col min="1546" max="1790" width="9.42578125" style="55"/>
    <col min="1791" max="1791" width="2" style="55" customWidth="1"/>
    <col min="1792" max="1792" width="34.42578125" style="55" customWidth="1"/>
    <col min="1793" max="1793" width="7.5703125" style="55" customWidth="1"/>
    <col min="1794" max="1794" width="0.5703125" style="55" customWidth="1"/>
    <col min="1795" max="1795" width="14.5703125" style="55" customWidth="1"/>
    <col min="1796" max="1796" width="0.5703125" style="55" customWidth="1"/>
    <col min="1797" max="1797" width="14.5703125" style="55" customWidth="1"/>
    <col min="1798" max="1798" width="0.5703125" style="55" customWidth="1"/>
    <col min="1799" max="1799" width="14.5703125" style="55" customWidth="1"/>
    <col min="1800" max="1800" width="0.5703125" style="55" customWidth="1"/>
    <col min="1801" max="1801" width="14.5703125" style="55" customWidth="1"/>
    <col min="1802" max="2046" width="9.42578125" style="55"/>
    <col min="2047" max="2047" width="2" style="55" customWidth="1"/>
    <col min="2048" max="2048" width="34.42578125" style="55" customWidth="1"/>
    <col min="2049" max="2049" width="7.5703125" style="55" customWidth="1"/>
    <col min="2050" max="2050" width="0.5703125" style="55" customWidth="1"/>
    <col min="2051" max="2051" width="14.5703125" style="55" customWidth="1"/>
    <col min="2052" max="2052" width="0.5703125" style="55" customWidth="1"/>
    <col min="2053" max="2053" width="14.5703125" style="55" customWidth="1"/>
    <col min="2054" max="2054" width="0.5703125" style="55" customWidth="1"/>
    <col min="2055" max="2055" width="14.5703125" style="55" customWidth="1"/>
    <col min="2056" max="2056" width="0.5703125" style="55" customWidth="1"/>
    <col min="2057" max="2057" width="14.5703125" style="55" customWidth="1"/>
    <col min="2058" max="2302" width="9.42578125" style="55"/>
    <col min="2303" max="2303" width="2" style="55" customWidth="1"/>
    <col min="2304" max="2304" width="34.42578125" style="55" customWidth="1"/>
    <col min="2305" max="2305" width="7.5703125" style="55" customWidth="1"/>
    <col min="2306" max="2306" width="0.5703125" style="55" customWidth="1"/>
    <col min="2307" max="2307" width="14.5703125" style="55" customWidth="1"/>
    <col min="2308" max="2308" width="0.5703125" style="55" customWidth="1"/>
    <col min="2309" max="2309" width="14.5703125" style="55" customWidth="1"/>
    <col min="2310" max="2310" width="0.5703125" style="55" customWidth="1"/>
    <col min="2311" max="2311" width="14.5703125" style="55" customWidth="1"/>
    <col min="2312" max="2312" width="0.5703125" style="55" customWidth="1"/>
    <col min="2313" max="2313" width="14.5703125" style="55" customWidth="1"/>
    <col min="2314" max="2558" width="9.42578125" style="55"/>
    <col min="2559" max="2559" width="2" style="55" customWidth="1"/>
    <col min="2560" max="2560" width="34.42578125" style="55" customWidth="1"/>
    <col min="2561" max="2561" width="7.5703125" style="55" customWidth="1"/>
    <col min="2562" max="2562" width="0.5703125" style="55" customWidth="1"/>
    <col min="2563" max="2563" width="14.5703125" style="55" customWidth="1"/>
    <col min="2564" max="2564" width="0.5703125" style="55" customWidth="1"/>
    <col min="2565" max="2565" width="14.5703125" style="55" customWidth="1"/>
    <col min="2566" max="2566" width="0.5703125" style="55" customWidth="1"/>
    <col min="2567" max="2567" width="14.5703125" style="55" customWidth="1"/>
    <col min="2568" max="2568" width="0.5703125" style="55" customWidth="1"/>
    <col min="2569" max="2569" width="14.5703125" style="55" customWidth="1"/>
    <col min="2570" max="2814" width="9.42578125" style="55"/>
    <col min="2815" max="2815" width="2" style="55" customWidth="1"/>
    <col min="2816" max="2816" width="34.42578125" style="55" customWidth="1"/>
    <col min="2817" max="2817" width="7.5703125" style="55" customWidth="1"/>
    <col min="2818" max="2818" width="0.5703125" style="55" customWidth="1"/>
    <col min="2819" max="2819" width="14.5703125" style="55" customWidth="1"/>
    <col min="2820" max="2820" width="0.5703125" style="55" customWidth="1"/>
    <col min="2821" max="2821" width="14.5703125" style="55" customWidth="1"/>
    <col min="2822" max="2822" width="0.5703125" style="55" customWidth="1"/>
    <col min="2823" max="2823" width="14.5703125" style="55" customWidth="1"/>
    <col min="2824" max="2824" width="0.5703125" style="55" customWidth="1"/>
    <col min="2825" max="2825" width="14.5703125" style="55" customWidth="1"/>
    <col min="2826" max="3070" width="9.42578125" style="55"/>
    <col min="3071" max="3071" width="2" style="55" customWidth="1"/>
    <col min="3072" max="3072" width="34.42578125" style="55" customWidth="1"/>
    <col min="3073" max="3073" width="7.5703125" style="55" customWidth="1"/>
    <col min="3074" max="3074" width="0.5703125" style="55" customWidth="1"/>
    <col min="3075" max="3075" width="14.5703125" style="55" customWidth="1"/>
    <col min="3076" max="3076" width="0.5703125" style="55" customWidth="1"/>
    <col min="3077" max="3077" width="14.5703125" style="55" customWidth="1"/>
    <col min="3078" max="3078" width="0.5703125" style="55" customWidth="1"/>
    <col min="3079" max="3079" width="14.5703125" style="55" customWidth="1"/>
    <col min="3080" max="3080" width="0.5703125" style="55" customWidth="1"/>
    <col min="3081" max="3081" width="14.5703125" style="55" customWidth="1"/>
    <col min="3082" max="3326" width="9.42578125" style="55"/>
    <col min="3327" max="3327" width="2" style="55" customWidth="1"/>
    <col min="3328" max="3328" width="34.42578125" style="55" customWidth="1"/>
    <col min="3329" max="3329" width="7.5703125" style="55" customWidth="1"/>
    <col min="3330" max="3330" width="0.5703125" style="55" customWidth="1"/>
    <col min="3331" max="3331" width="14.5703125" style="55" customWidth="1"/>
    <col min="3332" max="3332" width="0.5703125" style="55" customWidth="1"/>
    <col min="3333" max="3333" width="14.5703125" style="55" customWidth="1"/>
    <col min="3334" max="3334" width="0.5703125" style="55" customWidth="1"/>
    <col min="3335" max="3335" width="14.5703125" style="55" customWidth="1"/>
    <col min="3336" max="3336" width="0.5703125" style="55" customWidth="1"/>
    <col min="3337" max="3337" width="14.5703125" style="55" customWidth="1"/>
    <col min="3338" max="3582" width="9.42578125" style="55"/>
    <col min="3583" max="3583" width="2" style="55" customWidth="1"/>
    <col min="3584" max="3584" width="34.42578125" style="55" customWidth="1"/>
    <col min="3585" max="3585" width="7.5703125" style="55" customWidth="1"/>
    <col min="3586" max="3586" width="0.5703125" style="55" customWidth="1"/>
    <col min="3587" max="3587" width="14.5703125" style="55" customWidth="1"/>
    <col min="3588" max="3588" width="0.5703125" style="55" customWidth="1"/>
    <col min="3589" max="3589" width="14.5703125" style="55" customWidth="1"/>
    <col min="3590" max="3590" width="0.5703125" style="55" customWidth="1"/>
    <col min="3591" max="3591" width="14.5703125" style="55" customWidth="1"/>
    <col min="3592" max="3592" width="0.5703125" style="55" customWidth="1"/>
    <col min="3593" max="3593" width="14.5703125" style="55" customWidth="1"/>
    <col min="3594" max="3838" width="9.42578125" style="55"/>
    <col min="3839" max="3839" width="2" style="55" customWidth="1"/>
    <col min="3840" max="3840" width="34.42578125" style="55" customWidth="1"/>
    <col min="3841" max="3841" width="7.5703125" style="55" customWidth="1"/>
    <col min="3842" max="3842" width="0.5703125" style="55" customWidth="1"/>
    <col min="3843" max="3843" width="14.5703125" style="55" customWidth="1"/>
    <col min="3844" max="3844" width="0.5703125" style="55" customWidth="1"/>
    <col min="3845" max="3845" width="14.5703125" style="55" customWidth="1"/>
    <col min="3846" max="3846" width="0.5703125" style="55" customWidth="1"/>
    <col min="3847" max="3847" width="14.5703125" style="55" customWidth="1"/>
    <col min="3848" max="3848" width="0.5703125" style="55" customWidth="1"/>
    <col min="3849" max="3849" width="14.5703125" style="55" customWidth="1"/>
    <col min="3850" max="4094" width="9.42578125" style="55"/>
    <col min="4095" max="4095" width="2" style="55" customWidth="1"/>
    <col min="4096" max="4096" width="34.42578125" style="55" customWidth="1"/>
    <col min="4097" max="4097" width="7.5703125" style="55" customWidth="1"/>
    <col min="4098" max="4098" width="0.5703125" style="55" customWidth="1"/>
    <col min="4099" max="4099" width="14.5703125" style="55" customWidth="1"/>
    <col min="4100" max="4100" width="0.5703125" style="55" customWidth="1"/>
    <col min="4101" max="4101" width="14.5703125" style="55" customWidth="1"/>
    <col min="4102" max="4102" width="0.5703125" style="55" customWidth="1"/>
    <col min="4103" max="4103" width="14.5703125" style="55" customWidth="1"/>
    <col min="4104" max="4104" width="0.5703125" style="55" customWidth="1"/>
    <col min="4105" max="4105" width="14.5703125" style="55" customWidth="1"/>
    <col min="4106" max="4350" width="9.42578125" style="55"/>
    <col min="4351" max="4351" width="2" style="55" customWidth="1"/>
    <col min="4352" max="4352" width="34.42578125" style="55" customWidth="1"/>
    <col min="4353" max="4353" width="7.5703125" style="55" customWidth="1"/>
    <col min="4354" max="4354" width="0.5703125" style="55" customWidth="1"/>
    <col min="4355" max="4355" width="14.5703125" style="55" customWidth="1"/>
    <col min="4356" max="4356" width="0.5703125" style="55" customWidth="1"/>
    <col min="4357" max="4357" width="14.5703125" style="55" customWidth="1"/>
    <col min="4358" max="4358" width="0.5703125" style="55" customWidth="1"/>
    <col min="4359" max="4359" width="14.5703125" style="55" customWidth="1"/>
    <col min="4360" max="4360" width="0.5703125" style="55" customWidth="1"/>
    <col min="4361" max="4361" width="14.5703125" style="55" customWidth="1"/>
    <col min="4362" max="4606" width="9.42578125" style="55"/>
    <col min="4607" max="4607" width="2" style="55" customWidth="1"/>
    <col min="4608" max="4608" width="34.42578125" style="55" customWidth="1"/>
    <col min="4609" max="4609" width="7.5703125" style="55" customWidth="1"/>
    <col min="4610" max="4610" width="0.5703125" style="55" customWidth="1"/>
    <col min="4611" max="4611" width="14.5703125" style="55" customWidth="1"/>
    <col min="4612" max="4612" width="0.5703125" style="55" customWidth="1"/>
    <col min="4613" max="4613" width="14.5703125" style="55" customWidth="1"/>
    <col min="4614" max="4614" width="0.5703125" style="55" customWidth="1"/>
    <col min="4615" max="4615" width="14.5703125" style="55" customWidth="1"/>
    <col min="4616" max="4616" width="0.5703125" style="55" customWidth="1"/>
    <col min="4617" max="4617" width="14.5703125" style="55" customWidth="1"/>
    <col min="4618" max="4862" width="9.42578125" style="55"/>
    <col min="4863" max="4863" width="2" style="55" customWidth="1"/>
    <col min="4864" max="4864" width="34.42578125" style="55" customWidth="1"/>
    <col min="4865" max="4865" width="7.5703125" style="55" customWidth="1"/>
    <col min="4866" max="4866" width="0.5703125" style="55" customWidth="1"/>
    <col min="4867" max="4867" width="14.5703125" style="55" customWidth="1"/>
    <col min="4868" max="4868" width="0.5703125" style="55" customWidth="1"/>
    <col min="4869" max="4869" width="14.5703125" style="55" customWidth="1"/>
    <col min="4870" max="4870" width="0.5703125" style="55" customWidth="1"/>
    <col min="4871" max="4871" width="14.5703125" style="55" customWidth="1"/>
    <col min="4872" max="4872" width="0.5703125" style="55" customWidth="1"/>
    <col min="4873" max="4873" width="14.5703125" style="55" customWidth="1"/>
    <col min="4874" max="5118" width="9.42578125" style="55"/>
    <col min="5119" max="5119" width="2" style="55" customWidth="1"/>
    <col min="5120" max="5120" width="34.42578125" style="55" customWidth="1"/>
    <col min="5121" max="5121" width="7.5703125" style="55" customWidth="1"/>
    <col min="5122" max="5122" width="0.5703125" style="55" customWidth="1"/>
    <col min="5123" max="5123" width="14.5703125" style="55" customWidth="1"/>
    <col min="5124" max="5124" width="0.5703125" style="55" customWidth="1"/>
    <col min="5125" max="5125" width="14.5703125" style="55" customWidth="1"/>
    <col min="5126" max="5126" width="0.5703125" style="55" customWidth="1"/>
    <col min="5127" max="5127" width="14.5703125" style="55" customWidth="1"/>
    <col min="5128" max="5128" width="0.5703125" style="55" customWidth="1"/>
    <col min="5129" max="5129" width="14.5703125" style="55" customWidth="1"/>
    <col min="5130" max="5374" width="9.42578125" style="55"/>
    <col min="5375" max="5375" width="2" style="55" customWidth="1"/>
    <col min="5376" max="5376" width="34.42578125" style="55" customWidth="1"/>
    <col min="5377" max="5377" width="7.5703125" style="55" customWidth="1"/>
    <col min="5378" max="5378" width="0.5703125" style="55" customWidth="1"/>
    <col min="5379" max="5379" width="14.5703125" style="55" customWidth="1"/>
    <col min="5380" max="5380" width="0.5703125" style="55" customWidth="1"/>
    <col min="5381" max="5381" width="14.5703125" style="55" customWidth="1"/>
    <col min="5382" max="5382" width="0.5703125" style="55" customWidth="1"/>
    <col min="5383" max="5383" width="14.5703125" style="55" customWidth="1"/>
    <col min="5384" max="5384" width="0.5703125" style="55" customWidth="1"/>
    <col min="5385" max="5385" width="14.5703125" style="55" customWidth="1"/>
    <col min="5386" max="5630" width="9.42578125" style="55"/>
    <col min="5631" max="5631" width="2" style="55" customWidth="1"/>
    <col min="5632" max="5632" width="34.42578125" style="55" customWidth="1"/>
    <col min="5633" max="5633" width="7.5703125" style="55" customWidth="1"/>
    <col min="5634" max="5634" width="0.5703125" style="55" customWidth="1"/>
    <col min="5635" max="5635" width="14.5703125" style="55" customWidth="1"/>
    <col min="5636" max="5636" width="0.5703125" style="55" customWidth="1"/>
    <col min="5637" max="5637" width="14.5703125" style="55" customWidth="1"/>
    <col min="5638" max="5638" width="0.5703125" style="55" customWidth="1"/>
    <col min="5639" max="5639" width="14.5703125" style="55" customWidth="1"/>
    <col min="5640" max="5640" width="0.5703125" style="55" customWidth="1"/>
    <col min="5641" max="5641" width="14.5703125" style="55" customWidth="1"/>
    <col min="5642" max="5886" width="9.42578125" style="55"/>
    <col min="5887" max="5887" width="2" style="55" customWidth="1"/>
    <col min="5888" max="5888" width="34.42578125" style="55" customWidth="1"/>
    <col min="5889" max="5889" width="7.5703125" style="55" customWidth="1"/>
    <col min="5890" max="5890" width="0.5703125" style="55" customWidth="1"/>
    <col min="5891" max="5891" width="14.5703125" style="55" customWidth="1"/>
    <col min="5892" max="5892" width="0.5703125" style="55" customWidth="1"/>
    <col min="5893" max="5893" width="14.5703125" style="55" customWidth="1"/>
    <col min="5894" max="5894" width="0.5703125" style="55" customWidth="1"/>
    <col min="5895" max="5895" width="14.5703125" style="55" customWidth="1"/>
    <col min="5896" max="5896" width="0.5703125" style="55" customWidth="1"/>
    <col min="5897" max="5897" width="14.5703125" style="55" customWidth="1"/>
    <col min="5898" max="6142" width="9.42578125" style="55"/>
    <col min="6143" max="6143" width="2" style="55" customWidth="1"/>
    <col min="6144" max="6144" width="34.42578125" style="55" customWidth="1"/>
    <col min="6145" max="6145" width="7.5703125" style="55" customWidth="1"/>
    <col min="6146" max="6146" width="0.5703125" style="55" customWidth="1"/>
    <col min="6147" max="6147" width="14.5703125" style="55" customWidth="1"/>
    <col min="6148" max="6148" width="0.5703125" style="55" customWidth="1"/>
    <col min="6149" max="6149" width="14.5703125" style="55" customWidth="1"/>
    <col min="6150" max="6150" width="0.5703125" style="55" customWidth="1"/>
    <col min="6151" max="6151" width="14.5703125" style="55" customWidth="1"/>
    <col min="6152" max="6152" width="0.5703125" style="55" customWidth="1"/>
    <col min="6153" max="6153" width="14.5703125" style="55" customWidth="1"/>
    <col min="6154" max="6398" width="9.42578125" style="55"/>
    <col min="6399" max="6399" width="2" style="55" customWidth="1"/>
    <col min="6400" max="6400" width="34.42578125" style="55" customWidth="1"/>
    <col min="6401" max="6401" width="7.5703125" style="55" customWidth="1"/>
    <col min="6402" max="6402" width="0.5703125" style="55" customWidth="1"/>
    <col min="6403" max="6403" width="14.5703125" style="55" customWidth="1"/>
    <col min="6404" max="6404" width="0.5703125" style="55" customWidth="1"/>
    <col min="6405" max="6405" width="14.5703125" style="55" customWidth="1"/>
    <col min="6406" max="6406" width="0.5703125" style="55" customWidth="1"/>
    <col min="6407" max="6407" width="14.5703125" style="55" customWidth="1"/>
    <col min="6408" max="6408" width="0.5703125" style="55" customWidth="1"/>
    <col min="6409" max="6409" width="14.5703125" style="55" customWidth="1"/>
    <col min="6410" max="6654" width="9.42578125" style="55"/>
    <col min="6655" max="6655" width="2" style="55" customWidth="1"/>
    <col min="6656" max="6656" width="34.42578125" style="55" customWidth="1"/>
    <col min="6657" max="6657" width="7.5703125" style="55" customWidth="1"/>
    <col min="6658" max="6658" width="0.5703125" style="55" customWidth="1"/>
    <col min="6659" max="6659" width="14.5703125" style="55" customWidth="1"/>
    <col min="6660" max="6660" width="0.5703125" style="55" customWidth="1"/>
    <col min="6661" max="6661" width="14.5703125" style="55" customWidth="1"/>
    <col min="6662" max="6662" width="0.5703125" style="55" customWidth="1"/>
    <col min="6663" max="6663" width="14.5703125" style="55" customWidth="1"/>
    <col min="6664" max="6664" width="0.5703125" style="55" customWidth="1"/>
    <col min="6665" max="6665" width="14.5703125" style="55" customWidth="1"/>
    <col min="6666" max="6910" width="9.42578125" style="55"/>
    <col min="6911" max="6911" width="2" style="55" customWidth="1"/>
    <col min="6912" max="6912" width="34.42578125" style="55" customWidth="1"/>
    <col min="6913" max="6913" width="7.5703125" style="55" customWidth="1"/>
    <col min="6914" max="6914" width="0.5703125" style="55" customWidth="1"/>
    <col min="6915" max="6915" width="14.5703125" style="55" customWidth="1"/>
    <col min="6916" max="6916" width="0.5703125" style="55" customWidth="1"/>
    <col min="6917" max="6917" width="14.5703125" style="55" customWidth="1"/>
    <col min="6918" max="6918" width="0.5703125" style="55" customWidth="1"/>
    <col min="6919" max="6919" width="14.5703125" style="55" customWidth="1"/>
    <col min="6920" max="6920" width="0.5703125" style="55" customWidth="1"/>
    <col min="6921" max="6921" width="14.5703125" style="55" customWidth="1"/>
    <col min="6922" max="7166" width="9.42578125" style="55"/>
    <col min="7167" max="7167" width="2" style="55" customWidth="1"/>
    <col min="7168" max="7168" width="34.42578125" style="55" customWidth="1"/>
    <col min="7169" max="7169" width="7.5703125" style="55" customWidth="1"/>
    <col min="7170" max="7170" width="0.5703125" style="55" customWidth="1"/>
    <col min="7171" max="7171" width="14.5703125" style="55" customWidth="1"/>
    <col min="7172" max="7172" width="0.5703125" style="55" customWidth="1"/>
    <col min="7173" max="7173" width="14.5703125" style="55" customWidth="1"/>
    <col min="7174" max="7174" width="0.5703125" style="55" customWidth="1"/>
    <col min="7175" max="7175" width="14.5703125" style="55" customWidth="1"/>
    <col min="7176" max="7176" width="0.5703125" style="55" customWidth="1"/>
    <col min="7177" max="7177" width="14.5703125" style="55" customWidth="1"/>
    <col min="7178" max="7422" width="9.42578125" style="55"/>
    <col min="7423" max="7423" width="2" style="55" customWidth="1"/>
    <col min="7424" max="7424" width="34.42578125" style="55" customWidth="1"/>
    <col min="7425" max="7425" width="7.5703125" style="55" customWidth="1"/>
    <col min="7426" max="7426" width="0.5703125" style="55" customWidth="1"/>
    <col min="7427" max="7427" width="14.5703125" style="55" customWidth="1"/>
    <col min="7428" max="7428" width="0.5703125" style="55" customWidth="1"/>
    <col min="7429" max="7429" width="14.5703125" style="55" customWidth="1"/>
    <col min="7430" max="7430" width="0.5703125" style="55" customWidth="1"/>
    <col min="7431" max="7431" width="14.5703125" style="55" customWidth="1"/>
    <col min="7432" max="7432" width="0.5703125" style="55" customWidth="1"/>
    <col min="7433" max="7433" width="14.5703125" style="55" customWidth="1"/>
    <col min="7434" max="7678" width="9.42578125" style="55"/>
    <col min="7679" max="7679" width="2" style="55" customWidth="1"/>
    <col min="7680" max="7680" width="34.42578125" style="55" customWidth="1"/>
    <col min="7681" max="7681" width="7.5703125" style="55" customWidth="1"/>
    <col min="7682" max="7682" width="0.5703125" style="55" customWidth="1"/>
    <col min="7683" max="7683" width="14.5703125" style="55" customWidth="1"/>
    <col min="7684" max="7684" width="0.5703125" style="55" customWidth="1"/>
    <col min="7685" max="7685" width="14.5703125" style="55" customWidth="1"/>
    <col min="7686" max="7686" width="0.5703125" style="55" customWidth="1"/>
    <col min="7687" max="7687" width="14.5703125" style="55" customWidth="1"/>
    <col min="7688" max="7688" width="0.5703125" style="55" customWidth="1"/>
    <col min="7689" max="7689" width="14.5703125" style="55" customWidth="1"/>
    <col min="7690" max="7934" width="9.42578125" style="55"/>
    <col min="7935" max="7935" width="2" style="55" customWidth="1"/>
    <col min="7936" max="7936" width="34.42578125" style="55" customWidth="1"/>
    <col min="7937" max="7937" width="7.5703125" style="55" customWidth="1"/>
    <col min="7938" max="7938" width="0.5703125" style="55" customWidth="1"/>
    <col min="7939" max="7939" width="14.5703125" style="55" customWidth="1"/>
    <col min="7940" max="7940" width="0.5703125" style="55" customWidth="1"/>
    <col min="7941" max="7941" width="14.5703125" style="55" customWidth="1"/>
    <col min="7942" max="7942" width="0.5703125" style="55" customWidth="1"/>
    <col min="7943" max="7943" width="14.5703125" style="55" customWidth="1"/>
    <col min="7944" max="7944" width="0.5703125" style="55" customWidth="1"/>
    <col min="7945" max="7945" width="14.5703125" style="55" customWidth="1"/>
    <col min="7946" max="8190" width="9.42578125" style="55"/>
    <col min="8191" max="8191" width="2" style="55" customWidth="1"/>
    <col min="8192" max="8192" width="34.42578125" style="55" customWidth="1"/>
    <col min="8193" max="8193" width="7.5703125" style="55" customWidth="1"/>
    <col min="8194" max="8194" width="0.5703125" style="55" customWidth="1"/>
    <col min="8195" max="8195" width="14.5703125" style="55" customWidth="1"/>
    <col min="8196" max="8196" width="0.5703125" style="55" customWidth="1"/>
    <col min="8197" max="8197" width="14.5703125" style="55" customWidth="1"/>
    <col min="8198" max="8198" width="0.5703125" style="55" customWidth="1"/>
    <col min="8199" max="8199" width="14.5703125" style="55" customWidth="1"/>
    <col min="8200" max="8200" width="0.5703125" style="55" customWidth="1"/>
    <col min="8201" max="8201" width="14.5703125" style="55" customWidth="1"/>
    <col min="8202" max="8446" width="9.42578125" style="55"/>
    <col min="8447" max="8447" width="2" style="55" customWidth="1"/>
    <col min="8448" max="8448" width="34.42578125" style="55" customWidth="1"/>
    <col min="8449" max="8449" width="7.5703125" style="55" customWidth="1"/>
    <col min="8450" max="8450" width="0.5703125" style="55" customWidth="1"/>
    <col min="8451" max="8451" width="14.5703125" style="55" customWidth="1"/>
    <col min="8452" max="8452" width="0.5703125" style="55" customWidth="1"/>
    <col min="8453" max="8453" width="14.5703125" style="55" customWidth="1"/>
    <col min="8454" max="8454" width="0.5703125" style="55" customWidth="1"/>
    <col min="8455" max="8455" width="14.5703125" style="55" customWidth="1"/>
    <col min="8456" max="8456" width="0.5703125" style="55" customWidth="1"/>
    <col min="8457" max="8457" width="14.5703125" style="55" customWidth="1"/>
    <col min="8458" max="8702" width="9.42578125" style="55"/>
    <col min="8703" max="8703" width="2" style="55" customWidth="1"/>
    <col min="8704" max="8704" width="34.42578125" style="55" customWidth="1"/>
    <col min="8705" max="8705" width="7.5703125" style="55" customWidth="1"/>
    <col min="8706" max="8706" width="0.5703125" style="55" customWidth="1"/>
    <col min="8707" max="8707" width="14.5703125" style="55" customWidth="1"/>
    <col min="8708" max="8708" width="0.5703125" style="55" customWidth="1"/>
    <col min="8709" max="8709" width="14.5703125" style="55" customWidth="1"/>
    <col min="8710" max="8710" width="0.5703125" style="55" customWidth="1"/>
    <col min="8711" max="8711" width="14.5703125" style="55" customWidth="1"/>
    <col min="8712" max="8712" width="0.5703125" style="55" customWidth="1"/>
    <col min="8713" max="8713" width="14.5703125" style="55" customWidth="1"/>
    <col min="8714" max="8958" width="9.42578125" style="55"/>
    <col min="8959" max="8959" width="2" style="55" customWidth="1"/>
    <col min="8960" max="8960" width="34.42578125" style="55" customWidth="1"/>
    <col min="8961" max="8961" width="7.5703125" style="55" customWidth="1"/>
    <col min="8962" max="8962" width="0.5703125" style="55" customWidth="1"/>
    <col min="8963" max="8963" width="14.5703125" style="55" customWidth="1"/>
    <col min="8964" max="8964" width="0.5703125" style="55" customWidth="1"/>
    <col min="8965" max="8965" width="14.5703125" style="55" customWidth="1"/>
    <col min="8966" max="8966" width="0.5703125" style="55" customWidth="1"/>
    <col min="8967" max="8967" width="14.5703125" style="55" customWidth="1"/>
    <col min="8968" max="8968" width="0.5703125" style="55" customWidth="1"/>
    <col min="8969" max="8969" width="14.5703125" style="55" customWidth="1"/>
    <col min="8970" max="9214" width="9.42578125" style="55"/>
    <col min="9215" max="9215" width="2" style="55" customWidth="1"/>
    <col min="9216" max="9216" width="34.42578125" style="55" customWidth="1"/>
    <col min="9217" max="9217" width="7.5703125" style="55" customWidth="1"/>
    <col min="9218" max="9218" width="0.5703125" style="55" customWidth="1"/>
    <col min="9219" max="9219" width="14.5703125" style="55" customWidth="1"/>
    <col min="9220" max="9220" width="0.5703125" style="55" customWidth="1"/>
    <col min="9221" max="9221" width="14.5703125" style="55" customWidth="1"/>
    <col min="9222" max="9222" width="0.5703125" style="55" customWidth="1"/>
    <col min="9223" max="9223" width="14.5703125" style="55" customWidth="1"/>
    <col min="9224" max="9224" width="0.5703125" style="55" customWidth="1"/>
    <col min="9225" max="9225" width="14.5703125" style="55" customWidth="1"/>
    <col min="9226" max="9470" width="9.42578125" style="55"/>
    <col min="9471" max="9471" width="2" style="55" customWidth="1"/>
    <col min="9472" max="9472" width="34.42578125" style="55" customWidth="1"/>
    <col min="9473" max="9473" width="7.5703125" style="55" customWidth="1"/>
    <col min="9474" max="9474" width="0.5703125" style="55" customWidth="1"/>
    <col min="9475" max="9475" width="14.5703125" style="55" customWidth="1"/>
    <col min="9476" max="9476" width="0.5703125" style="55" customWidth="1"/>
    <col min="9477" max="9477" width="14.5703125" style="55" customWidth="1"/>
    <col min="9478" max="9478" width="0.5703125" style="55" customWidth="1"/>
    <col min="9479" max="9479" width="14.5703125" style="55" customWidth="1"/>
    <col min="9480" max="9480" width="0.5703125" style="55" customWidth="1"/>
    <col min="9481" max="9481" width="14.5703125" style="55" customWidth="1"/>
    <col min="9482" max="9726" width="9.42578125" style="55"/>
    <col min="9727" max="9727" width="2" style="55" customWidth="1"/>
    <col min="9728" max="9728" width="34.42578125" style="55" customWidth="1"/>
    <col min="9729" max="9729" width="7.5703125" style="55" customWidth="1"/>
    <col min="9730" max="9730" width="0.5703125" style="55" customWidth="1"/>
    <col min="9731" max="9731" width="14.5703125" style="55" customWidth="1"/>
    <col min="9732" max="9732" width="0.5703125" style="55" customWidth="1"/>
    <col min="9733" max="9733" width="14.5703125" style="55" customWidth="1"/>
    <col min="9734" max="9734" width="0.5703125" style="55" customWidth="1"/>
    <col min="9735" max="9735" width="14.5703125" style="55" customWidth="1"/>
    <col min="9736" max="9736" width="0.5703125" style="55" customWidth="1"/>
    <col min="9737" max="9737" width="14.5703125" style="55" customWidth="1"/>
    <col min="9738" max="9982" width="9.42578125" style="55"/>
    <col min="9983" max="9983" width="2" style="55" customWidth="1"/>
    <col min="9984" max="9984" width="34.42578125" style="55" customWidth="1"/>
    <col min="9985" max="9985" width="7.5703125" style="55" customWidth="1"/>
    <col min="9986" max="9986" width="0.5703125" style="55" customWidth="1"/>
    <col min="9987" max="9987" width="14.5703125" style="55" customWidth="1"/>
    <col min="9988" max="9988" width="0.5703125" style="55" customWidth="1"/>
    <col min="9989" max="9989" width="14.5703125" style="55" customWidth="1"/>
    <col min="9990" max="9990" width="0.5703125" style="55" customWidth="1"/>
    <col min="9991" max="9991" width="14.5703125" style="55" customWidth="1"/>
    <col min="9992" max="9992" width="0.5703125" style="55" customWidth="1"/>
    <col min="9993" max="9993" width="14.5703125" style="55" customWidth="1"/>
    <col min="9994" max="10238" width="9.42578125" style="55"/>
    <col min="10239" max="10239" width="2" style="55" customWidth="1"/>
    <col min="10240" max="10240" width="34.42578125" style="55" customWidth="1"/>
    <col min="10241" max="10241" width="7.5703125" style="55" customWidth="1"/>
    <col min="10242" max="10242" width="0.5703125" style="55" customWidth="1"/>
    <col min="10243" max="10243" width="14.5703125" style="55" customWidth="1"/>
    <col min="10244" max="10244" width="0.5703125" style="55" customWidth="1"/>
    <col min="10245" max="10245" width="14.5703125" style="55" customWidth="1"/>
    <col min="10246" max="10246" width="0.5703125" style="55" customWidth="1"/>
    <col min="10247" max="10247" width="14.5703125" style="55" customWidth="1"/>
    <col min="10248" max="10248" width="0.5703125" style="55" customWidth="1"/>
    <col min="10249" max="10249" width="14.5703125" style="55" customWidth="1"/>
    <col min="10250" max="10494" width="9.42578125" style="55"/>
    <col min="10495" max="10495" width="2" style="55" customWidth="1"/>
    <col min="10496" max="10496" width="34.42578125" style="55" customWidth="1"/>
    <col min="10497" max="10497" width="7.5703125" style="55" customWidth="1"/>
    <col min="10498" max="10498" width="0.5703125" style="55" customWidth="1"/>
    <col min="10499" max="10499" width="14.5703125" style="55" customWidth="1"/>
    <col min="10500" max="10500" width="0.5703125" style="55" customWidth="1"/>
    <col min="10501" max="10501" width="14.5703125" style="55" customWidth="1"/>
    <col min="10502" max="10502" width="0.5703125" style="55" customWidth="1"/>
    <col min="10503" max="10503" width="14.5703125" style="55" customWidth="1"/>
    <col min="10504" max="10504" width="0.5703125" style="55" customWidth="1"/>
    <col min="10505" max="10505" width="14.5703125" style="55" customWidth="1"/>
    <col min="10506" max="10750" width="9.42578125" style="55"/>
    <col min="10751" max="10751" width="2" style="55" customWidth="1"/>
    <col min="10752" max="10752" width="34.42578125" style="55" customWidth="1"/>
    <col min="10753" max="10753" width="7.5703125" style="55" customWidth="1"/>
    <col min="10754" max="10754" width="0.5703125" style="55" customWidth="1"/>
    <col min="10755" max="10755" width="14.5703125" style="55" customWidth="1"/>
    <col min="10756" max="10756" width="0.5703125" style="55" customWidth="1"/>
    <col min="10757" max="10757" width="14.5703125" style="55" customWidth="1"/>
    <col min="10758" max="10758" width="0.5703125" style="55" customWidth="1"/>
    <col min="10759" max="10759" width="14.5703125" style="55" customWidth="1"/>
    <col min="10760" max="10760" width="0.5703125" style="55" customWidth="1"/>
    <col min="10761" max="10761" width="14.5703125" style="55" customWidth="1"/>
    <col min="10762" max="11006" width="9.42578125" style="55"/>
    <col min="11007" max="11007" width="2" style="55" customWidth="1"/>
    <col min="11008" max="11008" width="34.42578125" style="55" customWidth="1"/>
    <col min="11009" max="11009" width="7.5703125" style="55" customWidth="1"/>
    <col min="11010" max="11010" width="0.5703125" style="55" customWidth="1"/>
    <col min="11011" max="11011" width="14.5703125" style="55" customWidth="1"/>
    <col min="11012" max="11012" width="0.5703125" style="55" customWidth="1"/>
    <col min="11013" max="11013" width="14.5703125" style="55" customWidth="1"/>
    <col min="11014" max="11014" width="0.5703125" style="55" customWidth="1"/>
    <col min="11015" max="11015" width="14.5703125" style="55" customWidth="1"/>
    <col min="11016" max="11016" width="0.5703125" style="55" customWidth="1"/>
    <col min="11017" max="11017" width="14.5703125" style="55" customWidth="1"/>
    <col min="11018" max="11262" width="9.42578125" style="55"/>
    <col min="11263" max="11263" width="2" style="55" customWidth="1"/>
    <col min="11264" max="11264" width="34.42578125" style="55" customWidth="1"/>
    <col min="11265" max="11265" width="7.5703125" style="55" customWidth="1"/>
    <col min="11266" max="11266" width="0.5703125" style="55" customWidth="1"/>
    <col min="11267" max="11267" width="14.5703125" style="55" customWidth="1"/>
    <col min="11268" max="11268" width="0.5703125" style="55" customWidth="1"/>
    <col min="11269" max="11269" width="14.5703125" style="55" customWidth="1"/>
    <col min="11270" max="11270" width="0.5703125" style="55" customWidth="1"/>
    <col min="11271" max="11271" width="14.5703125" style="55" customWidth="1"/>
    <col min="11272" max="11272" width="0.5703125" style="55" customWidth="1"/>
    <col min="11273" max="11273" width="14.5703125" style="55" customWidth="1"/>
    <col min="11274" max="11518" width="9.42578125" style="55"/>
    <col min="11519" max="11519" width="2" style="55" customWidth="1"/>
    <col min="11520" max="11520" width="34.42578125" style="55" customWidth="1"/>
    <col min="11521" max="11521" width="7.5703125" style="55" customWidth="1"/>
    <col min="11522" max="11522" width="0.5703125" style="55" customWidth="1"/>
    <col min="11523" max="11523" width="14.5703125" style="55" customWidth="1"/>
    <col min="11524" max="11524" width="0.5703125" style="55" customWidth="1"/>
    <col min="11525" max="11525" width="14.5703125" style="55" customWidth="1"/>
    <col min="11526" max="11526" width="0.5703125" style="55" customWidth="1"/>
    <col min="11527" max="11527" width="14.5703125" style="55" customWidth="1"/>
    <col min="11528" max="11528" width="0.5703125" style="55" customWidth="1"/>
    <col min="11529" max="11529" width="14.5703125" style="55" customWidth="1"/>
    <col min="11530" max="11774" width="9.42578125" style="55"/>
    <col min="11775" max="11775" width="2" style="55" customWidth="1"/>
    <col min="11776" max="11776" width="34.42578125" style="55" customWidth="1"/>
    <col min="11777" max="11777" width="7.5703125" style="55" customWidth="1"/>
    <col min="11778" max="11778" width="0.5703125" style="55" customWidth="1"/>
    <col min="11779" max="11779" width="14.5703125" style="55" customWidth="1"/>
    <col min="11780" max="11780" width="0.5703125" style="55" customWidth="1"/>
    <col min="11781" max="11781" width="14.5703125" style="55" customWidth="1"/>
    <col min="11782" max="11782" width="0.5703125" style="55" customWidth="1"/>
    <col min="11783" max="11783" width="14.5703125" style="55" customWidth="1"/>
    <col min="11784" max="11784" width="0.5703125" style="55" customWidth="1"/>
    <col min="11785" max="11785" width="14.5703125" style="55" customWidth="1"/>
    <col min="11786" max="12030" width="9.42578125" style="55"/>
    <col min="12031" max="12031" width="2" style="55" customWidth="1"/>
    <col min="12032" max="12032" width="34.42578125" style="55" customWidth="1"/>
    <col min="12033" max="12033" width="7.5703125" style="55" customWidth="1"/>
    <col min="12034" max="12034" width="0.5703125" style="55" customWidth="1"/>
    <col min="12035" max="12035" width="14.5703125" style="55" customWidth="1"/>
    <col min="12036" max="12036" width="0.5703125" style="55" customWidth="1"/>
    <col min="12037" max="12037" width="14.5703125" style="55" customWidth="1"/>
    <col min="12038" max="12038" width="0.5703125" style="55" customWidth="1"/>
    <col min="12039" max="12039" width="14.5703125" style="55" customWidth="1"/>
    <col min="12040" max="12040" width="0.5703125" style="55" customWidth="1"/>
    <col min="12041" max="12041" width="14.5703125" style="55" customWidth="1"/>
    <col min="12042" max="12286" width="9.42578125" style="55"/>
    <col min="12287" max="12287" width="2" style="55" customWidth="1"/>
    <col min="12288" max="12288" width="34.42578125" style="55" customWidth="1"/>
    <col min="12289" max="12289" width="7.5703125" style="55" customWidth="1"/>
    <col min="12290" max="12290" width="0.5703125" style="55" customWidth="1"/>
    <col min="12291" max="12291" width="14.5703125" style="55" customWidth="1"/>
    <col min="12292" max="12292" width="0.5703125" style="55" customWidth="1"/>
    <col min="12293" max="12293" width="14.5703125" style="55" customWidth="1"/>
    <col min="12294" max="12294" width="0.5703125" style="55" customWidth="1"/>
    <col min="12295" max="12295" width="14.5703125" style="55" customWidth="1"/>
    <col min="12296" max="12296" width="0.5703125" style="55" customWidth="1"/>
    <col min="12297" max="12297" width="14.5703125" style="55" customWidth="1"/>
    <col min="12298" max="12542" width="9.42578125" style="55"/>
    <col min="12543" max="12543" width="2" style="55" customWidth="1"/>
    <col min="12544" max="12544" width="34.42578125" style="55" customWidth="1"/>
    <col min="12545" max="12545" width="7.5703125" style="55" customWidth="1"/>
    <col min="12546" max="12546" width="0.5703125" style="55" customWidth="1"/>
    <col min="12547" max="12547" width="14.5703125" style="55" customWidth="1"/>
    <col min="12548" max="12548" width="0.5703125" style="55" customWidth="1"/>
    <col min="12549" max="12549" width="14.5703125" style="55" customWidth="1"/>
    <col min="12550" max="12550" width="0.5703125" style="55" customWidth="1"/>
    <col min="12551" max="12551" width="14.5703125" style="55" customWidth="1"/>
    <col min="12552" max="12552" width="0.5703125" style="55" customWidth="1"/>
    <col min="12553" max="12553" width="14.5703125" style="55" customWidth="1"/>
    <col min="12554" max="12798" width="9.42578125" style="55"/>
    <col min="12799" max="12799" width="2" style="55" customWidth="1"/>
    <col min="12800" max="12800" width="34.42578125" style="55" customWidth="1"/>
    <col min="12801" max="12801" width="7.5703125" style="55" customWidth="1"/>
    <col min="12802" max="12802" width="0.5703125" style="55" customWidth="1"/>
    <col min="12803" max="12803" width="14.5703125" style="55" customWidth="1"/>
    <col min="12804" max="12804" width="0.5703125" style="55" customWidth="1"/>
    <col min="12805" max="12805" width="14.5703125" style="55" customWidth="1"/>
    <col min="12806" max="12806" width="0.5703125" style="55" customWidth="1"/>
    <col min="12807" max="12807" width="14.5703125" style="55" customWidth="1"/>
    <col min="12808" max="12808" width="0.5703125" style="55" customWidth="1"/>
    <col min="12809" max="12809" width="14.5703125" style="55" customWidth="1"/>
    <col min="12810" max="13054" width="9.42578125" style="55"/>
    <col min="13055" max="13055" width="2" style="55" customWidth="1"/>
    <col min="13056" max="13056" width="34.42578125" style="55" customWidth="1"/>
    <col min="13057" max="13057" width="7.5703125" style="55" customWidth="1"/>
    <col min="13058" max="13058" width="0.5703125" style="55" customWidth="1"/>
    <col min="13059" max="13059" width="14.5703125" style="55" customWidth="1"/>
    <col min="13060" max="13060" width="0.5703125" style="55" customWidth="1"/>
    <col min="13061" max="13061" width="14.5703125" style="55" customWidth="1"/>
    <col min="13062" max="13062" width="0.5703125" style="55" customWidth="1"/>
    <col min="13063" max="13063" width="14.5703125" style="55" customWidth="1"/>
    <col min="13064" max="13064" width="0.5703125" style="55" customWidth="1"/>
    <col min="13065" max="13065" width="14.5703125" style="55" customWidth="1"/>
    <col min="13066" max="13310" width="9.42578125" style="55"/>
    <col min="13311" max="13311" width="2" style="55" customWidth="1"/>
    <col min="13312" max="13312" width="34.42578125" style="55" customWidth="1"/>
    <col min="13313" max="13313" width="7.5703125" style="55" customWidth="1"/>
    <col min="13314" max="13314" width="0.5703125" style="55" customWidth="1"/>
    <col min="13315" max="13315" width="14.5703125" style="55" customWidth="1"/>
    <col min="13316" max="13316" width="0.5703125" style="55" customWidth="1"/>
    <col min="13317" max="13317" width="14.5703125" style="55" customWidth="1"/>
    <col min="13318" max="13318" width="0.5703125" style="55" customWidth="1"/>
    <col min="13319" max="13319" width="14.5703125" style="55" customWidth="1"/>
    <col min="13320" max="13320" width="0.5703125" style="55" customWidth="1"/>
    <col min="13321" max="13321" width="14.5703125" style="55" customWidth="1"/>
    <col min="13322" max="13566" width="9.42578125" style="55"/>
    <col min="13567" max="13567" width="2" style="55" customWidth="1"/>
    <col min="13568" max="13568" width="34.42578125" style="55" customWidth="1"/>
    <col min="13569" max="13569" width="7.5703125" style="55" customWidth="1"/>
    <col min="13570" max="13570" width="0.5703125" style="55" customWidth="1"/>
    <col min="13571" max="13571" width="14.5703125" style="55" customWidth="1"/>
    <col min="13572" max="13572" width="0.5703125" style="55" customWidth="1"/>
    <col min="13573" max="13573" width="14.5703125" style="55" customWidth="1"/>
    <col min="13574" max="13574" width="0.5703125" style="55" customWidth="1"/>
    <col min="13575" max="13575" width="14.5703125" style="55" customWidth="1"/>
    <col min="13576" max="13576" width="0.5703125" style="55" customWidth="1"/>
    <col min="13577" max="13577" width="14.5703125" style="55" customWidth="1"/>
    <col min="13578" max="13822" width="9.42578125" style="55"/>
    <col min="13823" max="13823" width="2" style="55" customWidth="1"/>
    <col min="13824" max="13824" width="34.42578125" style="55" customWidth="1"/>
    <col min="13825" max="13825" width="7.5703125" style="55" customWidth="1"/>
    <col min="13826" max="13826" width="0.5703125" style="55" customWidth="1"/>
    <col min="13827" max="13827" width="14.5703125" style="55" customWidth="1"/>
    <col min="13828" max="13828" width="0.5703125" style="55" customWidth="1"/>
    <col min="13829" max="13829" width="14.5703125" style="55" customWidth="1"/>
    <col min="13830" max="13830" width="0.5703125" style="55" customWidth="1"/>
    <col min="13831" max="13831" width="14.5703125" style="55" customWidth="1"/>
    <col min="13832" max="13832" width="0.5703125" style="55" customWidth="1"/>
    <col min="13833" max="13833" width="14.5703125" style="55" customWidth="1"/>
    <col min="13834" max="14078" width="9.42578125" style="55"/>
    <col min="14079" max="14079" width="2" style="55" customWidth="1"/>
    <col min="14080" max="14080" width="34.42578125" style="55" customWidth="1"/>
    <col min="14081" max="14081" width="7.5703125" style="55" customWidth="1"/>
    <col min="14082" max="14082" width="0.5703125" style="55" customWidth="1"/>
    <col min="14083" max="14083" width="14.5703125" style="55" customWidth="1"/>
    <col min="14084" max="14084" width="0.5703125" style="55" customWidth="1"/>
    <col min="14085" max="14085" width="14.5703125" style="55" customWidth="1"/>
    <col min="14086" max="14086" width="0.5703125" style="55" customWidth="1"/>
    <col min="14087" max="14087" width="14.5703125" style="55" customWidth="1"/>
    <col min="14088" max="14088" width="0.5703125" style="55" customWidth="1"/>
    <col min="14089" max="14089" width="14.5703125" style="55" customWidth="1"/>
    <col min="14090" max="14334" width="9.42578125" style="55"/>
    <col min="14335" max="14335" width="2" style="55" customWidth="1"/>
    <col min="14336" max="14336" width="34.42578125" style="55" customWidth="1"/>
    <col min="14337" max="14337" width="7.5703125" style="55" customWidth="1"/>
    <col min="14338" max="14338" width="0.5703125" style="55" customWidth="1"/>
    <col min="14339" max="14339" width="14.5703125" style="55" customWidth="1"/>
    <col min="14340" max="14340" width="0.5703125" style="55" customWidth="1"/>
    <col min="14341" max="14341" width="14.5703125" style="55" customWidth="1"/>
    <col min="14342" max="14342" width="0.5703125" style="55" customWidth="1"/>
    <col min="14343" max="14343" width="14.5703125" style="55" customWidth="1"/>
    <col min="14344" max="14344" width="0.5703125" style="55" customWidth="1"/>
    <col min="14345" max="14345" width="14.5703125" style="55" customWidth="1"/>
    <col min="14346" max="14590" width="9.42578125" style="55"/>
    <col min="14591" max="14591" width="2" style="55" customWidth="1"/>
    <col min="14592" max="14592" width="34.42578125" style="55" customWidth="1"/>
    <col min="14593" max="14593" width="7.5703125" style="55" customWidth="1"/>
    <col min="14594" max="14594" width="0.5703125" style="55" customWidth="1"/>
    <col min="14595" max="14595" width="14.5703125" style="55" customWidth="1"/>
    <col min="14596" max="14596" width="0.5703125" style="55" customWidth="1"/>
    <col min="14597" max="14597" width="14.5703125" style="55" customWidth="1"/>
    <col min="14598" max="14598" width="0.5703125" style="55" customWidth="1"/>
    <col min="14599" max="14599" width="14.5703125" style="55" customWidth="1"/>
    <col min="14600" max="14600" width="0.5703125" style="55" customWidth="1"/>
    <col min="14601" max="14601" width="14.5703125" style="55" customWidth="1"/>
    <col min="14602" max="14846" width="9.42578125" style="55"/>
    <col min="14847" max="14847" width="2" style="55" customWidth="1"/>
    <col min="14848" max="14848" width="34.42578125" style="55" customWidth="1"/>
    <col min="14849" max="14849" width="7.5703125" style="55" customWidth="1"/>
    <col min="14850" max="14850" width="0.5703125" style="55" customWidth="1"/>
    <col min="14851" max="14851" width="14.5703125" style="55" customWidth="1"/>
    <col min="14852" max="14852" width="0.5703125" style="55" customWidth="1"/>
    <col min="14853" max="14853" width="14.5703125" style="55" customWidth="1"/>
    <col min="14854" max="14854" width="0.5703125" style="55" customWidth="1"/>
    <col min="14855" max="14855" width="14.5703125" style="55" customWidth="1"/>
    <col min="14856" max="14856" width="0.5703125" style="55" customWidth="1"/>
    <col min="14857" max="14857" width="14.5703125" style="55" customWidth="1"/>
    <col min="14858" max="15102" width="9.42578125" style="55"/>
    <col min="15103" max="15103" width="2" style="55" customWidth="1"/>
    <col min="15104" max="15104" width="34.42578125" style="55" customWidth="1"/>
    <col min="15105" max="15105" width="7.5703125" style="55" customWidth="1"/>
    <col min="15106" max="15106" width="0.5703125" style="55" customWidth="1"/>
    <col min="15107" max="15107" width="14.5703125" style="55" customWidth="1"/>
    <col min="15108" max="15108" width="0.5703125" style="55" customWidth="1"/>
    <col min="15109" max="15109" width="14.5703125" style="55" customWidth="1"/>
    <col min="15110" max="15110" width="0.5703125" style="55" customWidth="1"/>
    <col min="15111" max="15111" width="14.5703125" style="55" customWidth="1"/>
    <col min="15112" max="15112" width="0.5703125" style="55" customWidth="1"/>
    <col min="15113" max="15113" width="14.5703125" style="55" customWidth="1"/>
    <col min="15114" max="15358" width="9.42578125" style="55"/>
    <col min="15359" max="15359" width="2" style="55" customWidth="1"/>
    <col min="15360" max="15360" width="34.42578125" style="55" customWidth="1"/>
    <col min="15361" max="15361" width="7.5703125" style="55" customWidth="1"/>
    <col min="15362" max="15362" width="0.5703125" style="55" customWidth="1"/>
    <col min="15363" max="15363" width="14.5703125" style="55" customWidth="1"/>
    <col min="15364" max="15364" width="0.5703125" style="55" customWidth="1"/>
    <col min="15365" max="15365" width="14.5703125" style="55" customWidth="1"/>
    <col min="15366" max="15366" width="0.5703125" style="55" customWidth="1"/>
    <col min="15367" max="15367" width="14.5703125" style="55" customWidth="1"/>
    <col min="15368" max="15368" width="0.5703125" style="55" customWidth="1"/>
    <col min="15369" max="15369" width="14.5703125" style="55" customWidth="1"/>
    <col min="15370" max="15614" width="9.42578125" style="55"/>
    <col min="15615" max="15615" width="2" style="55" customWidth="1"/>
    <col min="15616" max="15616" width="34.42578125" style="55" customWidth="1"/>
    <col min="15617" max="15617" width="7.5703125" style="55" customWidth="1"/>
    <col min="15618" max="15618" width="0.5703125" style="55" customWidth="1"/>
    <col min="15619" max="15619" width="14.5703125" style="55" customWidth="1"/>
    <col min="15620" max="15620" width="0.5703125" style="55" customWidth="1"/>
    <col min="15621" max="15621" width="14.5703125" style="55" customWidth="1"/>
    <col min="15622" max="15622" width="0.5703125" style="55" customWidth="1"/>
    <col min="15623" max="15623" width="14.5703125" style="55" customWidth="1"/>
    <col min="15624" max="15624" width="0.5703125" style="55" customWidth="1"/>
    <col min="15625" max="15625" width="14.5703125" style="55" customWidth="1"/>
    <col min="15626" max="15870" width="9.42578125" style="55"/>
    <col min="15871" max="15871" width="2" style="55" customWidth="1"/>
    <col min="15872" max="15872" width="34.42578125" style="55" customWidth="1"/>
    <col min="15873" max="15873" width="7.5703125" style="55" customWidth="1"/>
    <col min="15874" max="15874" width="0.5703125" style="55" customWidth="1"/>
    <col min="15875" max="15875" width="14.5703125" style="55" customWidth="1"/>
    <col min="15876" max="15876" width="0.5703125" style="55" customWidth="1"/>
    <col min="15877" max="15877" width="14.5703125" style="55" customWidth="1"/>
    <col min="15878" max="15878" width="0.5703125" style="55" customWidth="1"/>
    <col min="15879" max="15879" width="14.5703125" style="55" customWidth="1"/>
    <col min="15880" max="15880" width="0.5703125" style="55" customWidth="1"/>
    <col min="15881" max="15881" width="14.5703125" style="55" customWidth="1"/>
    <col min="15882" max="16126" width="9.42578125" style="55"/>
    <col min="16127" max="16127" width="2" style="55" customWidth="1"/>
    <col min="16128" max="16128" width="34.42578125" style="55" customWidth="1"/>
    <col min="16129" max="16129" width="7.5703125" style="55" customWidth="1"/>
    <col min="16130" max="16130" width="0.5703125" style="55" customWidth="1"/>
    <col min="16131" max="16131" width="14.5703125" style="55" customWidth="1"/>
    <col min="16132" max="16132" width="0.5703125" style="55" customWidth="1"/>
    <col min="16133" max="16133" width="14.5703125" style="55" customWidth="1"/>
    <col min="16134" max="16134" width="0.5703125" style="55" customWidth="1"/>
    <col min="16135" max="16135" width="14.5703125" style="55" customWidth="1"/>
    <col min="16136" max="16136" width="0.5703125" style="55" customWidth="1"/>
    <col min="16137" max="16137" width="14.5703125" style="55" customWidth="1"/>
    <col min="16138" max="16384" width="9.42578125" style="55"/>
  </cols>
  <sheetData>
    <row r="1" spans="1:11" s="212" customFormat="1" ht="21" customHeight="1">
      <c r="A1" s="211" t="s">
        <v>0</v>
      </c>
    </row>
    <row r="2" spans="1:11" s="212" customFormat="1" ht="21" customHeight="1">
      <c r="A2" s="213" t="s">
        <v>119</v>
      </c>
    </row>
    <row r="3" spans="1:11" s="212" customFormat="1" ht="21" customHeight="1">
      <c r="A3" s="214" t="str">
        <f>'7'!A3</f>
        <v>สำหรับรอบระยะเวลาสามเดือนสิ้นสุดวันที่ 31 มีนาคม พ.ศ. 2568</v>
      </c>
      <c r="B3" s="215"/>
      <c r="C3" s="215"/>
      <c r="D3" s="215"/>
      <c r="E3" s="5"/>
      <c r="F3" s="5"/>
      <c r="G3" s="83"/>
      <c r="H3" s="83"/>
      <c r="I3" s="83"/>
      <c r="J3" s="5"/>
      <c r="K3" s="5"/>
    </row>
    <row r="4" spans="1:11" s="212" customFormat="1" ht="21" customHeight="1">
      <c r="A4" s="216"/>
    </row>
    <row r="5" spans="1:11" s="212" customFormat="1" ht="21" customHeight="1">
      <c r="A5" s="141"/>
      <c r="B5" s="141"/>
      <c r="C5" s="141"/>
      <c r="D5" s="141"/>
      <c r="E5" s="231"/>
      <c r="F5" s="231"/>
      <c r="G5" s="231"/>
      <c r="H5" s="143"/>
      <c r="I5" s="143"/>
      <c r="J5" s="143"/>
      <c r="K5" s="144" t="s">
        <v>3</v>
      </c>
    </row>
    <row r="6" spans="1:11" s="212" customFormat="1" ht="21" customHeight="1">
      <c r="A6" s="141"/>
      <c r="B6" s="145"/>
      <c r="C6" s="146"/>
      <c r="D6" s="146"/>
      <c r="E6" s="232" t="s">
        <v>4</v>
      </c>
      <c r="F6" s="232"/>
      <c r="G6" s="232"/>
      <c r="H6" s="146"/>
      <c r="I6" s="232" t="s">
        <v>5</v>
      </c>
      <c r="J6" s="232"/>
      <c r="K6" s="232"/>
    </row>
    <row r="7" spans="1:11" s="212" customFormat="1" ht="21" customHeight="1">
      <c r="A7" s="141"/>
      <c r="B7" s="145"/>
      <c r="C7" s="146"/>
      <c r="D7" s="146"/>
      <c r="E7" s="147" t="s">
        <v>6</v>
      </c>
      <c r="F7" s="147"/>
      <c r="G7" s="147" t="s">
        <v>6</v>
      </c>
      <c r="H7" s="147"/>
      <c r="I7" s="147" t="s">
        <v>6</v>
      </c>
      <c r="J7" s="147"/>
      <c r="K7" s="147" t="s">
        <v>6</v>
      </c>
    </row>
    <row r="8" spans="1:11" s="212" customFormat="1" ht="21" customHeight="1">
      <c r="A8" s="141"/>
      <c r="B8" s="148"/>
      <c r="C8" s="141"/>
      <c r="D8" s="141"/>
      <c r="E8" s="149" t="s">
        <v>11</v>
      </c>
      <c r="F8" s="150"/>
      <c r="G8" s="149" t="s">
        <v>12</v>
      </c>
      <c r="H8" s="150"/>
      <c r="I8" s="149" t="s">
        <v>11</v>
      </c>
      <c r="J8" s="150"/>
      <c r="K8" s="149" t="s">
        <v>12</v>
      </c>
    </row>
    <row r="9" spans="1:11" s="212" customFormat="1" ht="21" customHeight="1">
      <c r="A9" s="151" t="s">
        <v>120</v>
      </c>
      <c r="B9" s="152"/>
      <c r="C9" s="141"/>
      <c r="D9" s="141"/>
      <c r="E9" s="141"/>
      <c r="F9" s="141"/>
      <c r="G9" s="141"/>
      <c r="H9" s="141"/>
      <c r="I9" s="141"/>
      <c r="J9" s="141"/>
      <c r="K9" s="141"/>
    </row>
    <row r="10" spans="1:11" s="212" customFormat="1" ht="21" customHeight="1">
      <c r="A10" s="152" t="s">
        <v>82</v>
      </c>
      <c r="B10" s="152"/>
      <c r="C10" s="141"/>
      <c r="D10" s="141"/>
      <c r="E10" s="153">
        <v>-12905</v>
      </c>
      <c r="F10" s="154"/>
      <c r="G10" s="153">
        <v>21826</v>
      </c>
      <c r="H10" s="154"/>
      <c r="I10" s="153">
        <v>-2790</v>
      </c>
      <c r="J10" s="155"/>
      <c r="K10" s="153">
        <v>-821</v>
      </c>
    </row>
    <row r="11" spans="1:11" s="212" customFormat="1" ht="21" customHeight="1">
      <c r="A11" s="152" t="s">
        <v>121</v>
      </c>
      <c r="B11" s="152"/>
      <c r="C11" s="141"/>
      <c r="D11" s="141"/>
      <c r="E11" s="156"/>
      <c r="F11" s="157"/>
      <c r="G11" s="156"/>
      <c r="H11" s="157"/>
      <c r="I11" s="156"/>
      <c r="J11" s="156"/>
      <c r="K11" s="156"/>
    </row>
    <row r="12" spans="1:11" s="212" customFormat="1" ht="21" customHeight="1">
      <c r="A12" s="152"/>
      <c r="B12" s="152" t="s">
        <v>122</v>
      </c>
      <c r="C12" s="141"/>
      <c r="D12" s="141"/>
      <c r="E12" s="156"/>
      <c r="F12" s="157"/>
      <c r="G12" s="156"/>
      <c r="H12" s="154"/>
      <c r="I12" s="141"/>
      <c r="J12" s="141"/>
      <c r="K12" s="141"/>
    </row>
    <row r="13" spans="1:11" s="212" customFormat="1" ht="21" customHeight="1">
      <c r="A13" s="152"/>
      <c r="B13" s="141" t="s">
        <v>123</v>
      </c>
      <c r="C13" s="141"/>
      <c r="D13" s="141"/>
      <c r="E13" s="153">
        <v>764</v>
      </c>
      <c r="F13" s="154"/>
      <c r="G13" s="153">
        <v>-295</v>
      </c>
      <c r="H13" s="154"/>
      <c r="I13" s="158">
        <v>8</v>
      </c>
      <c r="J13" s="141"/>
      <c r="K13" s="158">
        <v>1</v>
      </c>
    </row>
    <row r="14" spans="1:11" s="212" customFormat="1" ht="21" customHeight="1">
      <c r="A14" s="152"/>
      <c r="B14" s="152" t="s">
        <v>124</v>
      </c>
      <c r="C14" s="141"/>
      <c r="D14" s="141"/>
      <c r="E14" s="153">
        <v>18090</v>
      </c>
      <c r="F14" s="154"/>
      <c r="G14" s="153">
        <v>19080</v>
      </c>
      <c r="H14" s="154"/>
      <c r="I14" s="159">
        <v>1336</v>
      </c>
      <c r="J14" s="160"/>
      <c r="K14" s="159">
        <v>952</v>
      </c>
    </row>
    <row r="15" spans="1:11" s="212" customFormat="1" ht="21" customHeight="1">
      <c r="A15" s="152"/>
      <c r="B15" s="152" t="s">
        <v>125</v>
      </c>
      <c r="C15" s="141"/>
      <c r="D15" s="141"/>
      <c r="E15" s="159">
        <v>725</v>
      </c>
      <c r="F15" s="154"/>
      <c r="G15" s="153">
        <v>892</v>
      </c>
      <c r="H15" s="154"/>
      <c r="I15" s="159">
        <v>201</v>
      </c>
      <c r="J15" s="160"/>
      <c r="K15" s="159">
        <v>279</v>
      </c>
    </row>
    <row r="16" spans="1:11" s="212" customFormat="1" ht="21" customHeight="1">
      <c r="A16" s="141"/>
      <c r="B16" s="152" t="s">
        <v>126</v>
      </c>
      <c r="C16" s="141"/>
      <c r="D16" s="141"/>
      <c r="E16" s="153">
        <v>13</v>
      </c>
      <c r="F16" s="154"/>
      <c r="G16" s="153">
        <v>59</v>
      </c>
      <c r="H16" s="154"/>
      <c r="I16" s="159">
        <v>13</v>
      </c>
      <c r="J16" s="160"/>
      <c r="K16" s="159">
        <v>59</v>
      </c>
    </row>
    <row r="17" spans="1:11" s="212" customFormat="1" ht="21" customHeight="1">
      <c r="A17" s="141"/>
      <c r="B17" s="161" t="s">
        <v>127</v>
      </c>
      <c r="C17" s="141"/>
      <c r="D17" s="141"/>
      <c r="E17" s="153">
        <v>-138</v>
      </c>
      <c r="F17" s="154"/>
      <c r="G17" s="153">
        <v>-73</v>
      </c>
      <c r="H17" s="154"/>
      <c r="I17" s="159">
        <v>-17</v>
      </c>
      <c r="J17" s="160"/>
      <c r="K17" s="159">
        <v>0</v>
      </c>
    </row>
    <row r="18" spans="1:11" s="212" customFormat="1" ht="21" customHeight="1">
      <c r="A18" s="141"/>
      <c r="B18" s="162" t="s">
        <v>128</v>
      </c>
      <c r="C18" s="141"/>
      <c r="D18" s="141"/>
      <c r="E18" s="153">
        <v>62</v>
      </c>
      <c r="F18" s="154"/>
      <c r="G18" s="153">
        <v>725</v>
      </c>
      <c r="H18" s="141"/>
      <c r="I18" s="159">
        <v>0</v>
      </c>
      <c r="J18" s="163"/>
      <c r="K18" s="159">
        <v>0</v>
      </c>
    </row>
    <row r="19" spans="1:11" s="212" customFormat="1" ht="21" customHeight="1">
      <c r="A19" s="141"/>
      <c r="B19" s="161" t="s">
        <v>129</v>
      </c>
      <c r="C19" s="141"/>
      <c r="D19" s="141"/>
      <c r="E19" s="153"/>
      <c r="F19" s="154"/>
      <c r="G19" s="153"/>
      <c r="H19" s="160"/>
      <c r="I19" s="159"/>
      <c r="J19" s="164"/>
      <c r="K19" s="159"/>
    </row>
    <row r="20" spans="1:11" s="212" customFormat="1" ht="21" customHeight="1">
      <c r="A20" s="141"/>
      <c r="B20" s="161" t="s">
        <v>130</v>
      </c>
      <c r="C20" s="141"/>
      <c r="D20" s="141"/>
      <c r="E20" s="153">
        <v>-19</v>
      </c>
      <c r="F20" s="154"/>
      <c r="G20" s="153">
        <v>0</v>
      </c>
      <c r="H20" s="160"/>
      <c r="I20" s="159">
        <v>-19</v>
      </c>
      <c r="J20" s="164"/>
      <c r="K20" s="159">
        <v>0</v>
      </c>
    </row>
    <row r="21" spans="1:11" s="212" customFormat="1" ht="21" customHeight="1">
      <c r="A21" s="141"/>
      <c r="B21" s="152" t="s">
        <v>131</v>
      </c>
      <c r="C21" s="141"/>
      <c r="D21" s="141"/>
      <c r="E21" s="154">
        <v>-12</v>
      </c>
      <c r="F21" s="154"/>
      <c r="G21" s="154">
        <v>-46</v>
      </c>
      <c r="H21" s="154"/>
      <c r="I21" s="160">
        <v>-8854</v>
      </c>
      <c r="J21" s="160"/>
      <c r="K21" s="160">
        <v>-9367</v>
      </c>
    </row>
    <row r="22" spans="1:11" s="212" customFormat="1" ht="21" customHeight="1">
      <c r="A22" s="141"/>
      <c r="B22" s="152" t="s">
        <v>81</v>
      </c>
      <c r="C22" s="141"/>
      <c r="D22" s="141"/>
      <c r="E22" s="165">
        <v>1421</v>
      </c>
      <c r="F22" s="154"/>
      <c r="G22" s="165">
        <v>1803</v>
      </c>
      <c r="H22" s="154"/>
      <c r="I22" s="166">
        <v>99</v>
      </c>
      <c r="J22" s="160"/>
      <c r="K22" s="166">
        <v>114</v>
      </c>
    </row>
    <row r="23" spans="1:11" s="212" customFormat="1" ht="8.25" customHeight="1">
      <c r="A23" s="141"/>
      <c r="B23" s="148"/>
      <c r="C23" s="141"/>
      <c r="D23" s="141"/>
      <c r="E23" s="167"/>
      <c r="F23" s="167"/>
      <c r="G23" s="167"/>
      <c r="H23" s="167"/>
      <c r="I23" s="167"/>
      <c r="J23" s="167"/>
      <c r="K23" s="167"/>
    </row>
    <row r="24" spans="1:11" s="212" customFormat="1" ht="21" customHeight="1">
      <c r="A24" s="141" t="s">
        <v>132</v>
      </c>
      <c r="B24" s="148"/>
      <c r="C24" s="141"/>
      <c r="D24" s="141"/>
      <c r="E24" s="167"/>
      <c r="F24" s="167"/>
      <c r="G24" s="167"/>
      <c r="H24" s="167"/>
      <c r="I24" s="167"/>
      <c r="J24" s="167"/>
      <c r="K24" s="167"/>
    </row>
    <row r="25" spans="1:11" s="212" customFormat="1" ht="21" customHeight="1">
      <c r="A25" s="141"/>
      <c r="B25" s="152" t="s">
        <v>133</v>
      </c>
      <c r="C25" s="141"/>
      <c r="D25" s="141"/>
      <c r="E25" s="154">
        <f>SUM(E10:E22)</f>
        <v>8001</v>
      </c>
      <c r="F25" s="154"/>
      <c r="G25" s="154">
        <f>SUM(G10:G22)</f>
        <v>43971</v>
      </c>
      <c r="H25" s="154"/>
      <c r="I25" s="154">
        <f>SUM(I10:I22)</f>
        <v>-10023</v>
      </c>
      <c r="J25" s="168"/>
      <c r="K25" s="154">
        <f>SUM(K10:K22)</f>
        <v>-8783</v>
      </c>
    </row>
    <row r="26" spans="1:11" s="212" customFormat="1" ht="8.25" customHeight="1">
      <c r="A26" s="141"/>
      <c r="B26" s="148"/>
      <c r="C26" s="141"/>
      <c r="D26" s="141"/>
      <c r="E26" s="167"/>
      <c r="F26" s="167"/>
      <c r="G26" s="167"/>
      <c r="H26" s="167"/>
      <c r="I26" s="167"/>
      <c r="J26" s="167"/>
      <c r="K26" s="167"/>
    </row>
    <row r="27" spans="1:11" s="212" customFormat="1" ht="21" customHeight="1">
      <c r="A27" s="152" t="s">
        <v>134</v>
      </c>
      <c r="B27" s="152"/>
      <c r="C27" s="141"/>
      <c r="D27" s="141"/>
      <c r="E27" s="156"/>
      <c r="F27" s="157"/>
      <c r="G27" s="156"/>
      <c r="H27" s="157"/>
      <c r="I27" s="156"/>
      <c r="J27" s="156"/>
      <c r="K27" s="156"/>
    </row>
    <row r="28" spans="1:11" s="212" customFormat="1" ht="21" customHeight="1">
      <c r="A28" s="141"/>
      <c r="B28" s="169" t="s">
        <v>135</v>
      </c>
      <c r="C28" s="141"/>
      <c r="D28" s="141"/>
      <c r="E28" s="154">
        <v>-4682</v>
      </c>
      <c r="F28" s="154"/>
      <c r="G28" s="154">
        <v>-25303</v>
      </c>
      <c r="H28" s="160"/>
      <c r="I28" s="160">
        <v>-1544</v>
      </c>
      <c r="J28" s="164"/>
      <c r="K28" s="160">
        <v>-4628</v>
      </c>
    </row>
    <row r="29" spans="1:11" s="212" customFormat="1" ht="21" customHeight="1">
      <c r="A29" s="141"/>
      <c r="B29" s="169" t="s">
        <v>136</v>
      </c>
      <c r="C29" s="141"/>
      <c r="D29" s="141"/>
      <c r="E29" s="154">
        <v>398</v>
      </c>
      <c r="F29" s="154"/>
      <c r="G29" s="154">
        <v>2000</v>
      </c>
      <c r="H29" s="160"/>
      <c r="I29" s="160">
        <v>60</v>
      </c>
      <c r="J29" s="170"/>
      <c r="K29" s="160">
        <v>1751</v>
      </c>
    </row>
    <row r="30" spans="1:11" s="212" customFormat="1" ht="21" customHeight="1">
      <c r="A30" s="169"/>
      <c r="B30" s="152" t="s">
        <v>137</v>
      </c>
      <c r="C30" s="141"/>
      <c r="D30" s="141"/>
      <c r="E30" s="154">
        <v>-273</v>
      </c>
      <c r="F30" s="154"/>
      <c r="G30" s="154">
        <v>-618</v>
      </c>
      <c r="H30" s="160"/>
      <c r="I30" s="160">
        <v>-193</v>
      </c>
      <c r="J30" s="164"/>
      <c r="K30" s="160">
        <v>-133</v>
      </c>
    </row>
    <row r="31" spans="1:11" s="212" customFormat="1" ht="21" customHeight="1">
      <c r="A31" s="169"/>
      <c r="B31" s="152" t="s">
        <v>138</v>
      </c>
      <c r="C31" s="141"/>
      <c r="D31" s="141"/>
      <c r="E31" s="154">
        <v>278</v>
      </c>
      <c r="F31" s="154"/>
      <c r="G31" s="154">
        <v>-1240</v>
      </c>
      <c r="H31" s="160"/>
      <c r="I31" s="160">
        <v>0</v>
      </c>
      <c r="J31" s="171"/>
      <c r="K31" s="160">
        <v>47</v>
      </c>
    </row>
    <row r="32" spans="1:11" s="212" customFormat="1" ht="21" customHeight="1">
      <c r="A32" s="141"/>
      <c r="B32" s="169" t="s">
        <v>139</v>
      </c>
      <c r="C32" s="141"/>
      <c r="D32" s="141"/>
      <c r="E32" s="154">
        <v>10942</v>
      </c>
      <c r="F32" s="154"/>
      <c r="G32" s="154">
        <v>24431</v>
      </c>
      <c r="H32" s="160"/>
      <c r="I32" s="160">
        <v>-288</v>
      </c>
      <c r="J32" s="170"/>
      <c r="K32" s="160">
        <v>7032</v>
      </c>
    </row>
    <row r="33" spans="1:11" s="212" customFormat="1" ht="21" customHeight="1">
      <c r="A33" s="169"/>
      <c r="B33" s="169" t="s">
        <v>140</v>
      </c>
      <c r="C33" s="141"/>
      <c r="D33" s="141"/>
      <c r="E33" s="154">
        <v>746</v>
      </c>
      <c r="F33" s="154"/>
      <c r="G33" s="154">
        <v>1310</v>
      </c>
      <c r="H33" s="160"/>
      <c r="I33" s="160">
        <v>681</v>
      </c>
      <c r="J33" s="172"/>
      <c r="K33" s="160">
        <v>-212</v>
      </c>
    </row>
    <row r="34" spans="1:11" s="212" customFormat="1" ht="21" customHeight="1">
      <c r="A34" s="169"/>
      <c r="B34" s="169" t="s">
        <v>141</v>
      </c>
      <c r="C34" s="141"/>
      <c r="D34" s="141"/>
      <c r="E34" s="165">
        <v>-1787</v>
      </c>
      <c r="F34" s="154"/>
      <c r="G34" s="165">
        <v>0</v>
      </c>
      <c r="H34" s="160"/>
      <c r="I34" s="166">
        <v>0</v>
      </c>
      <c r="J34" s="172"/>
      <c r="K34" s="166">
        <v>0</v>
      </c>
    </row>
    <row r="35" spans="1:11" s="212" customFormat="1" ht="8.25" customHeight="1">
      <c r="A35" s="141"/>
      <c r="B35" s="148"/>
      <c r="C35" s="141"/>
      <c r="D35" s="141"/>
      <c r="E35" s="167"/>
      <c r="F35" s="167"/>
      <c r="G35" s="167"/>
      <c r="H35" s="167"/>
      <c r="I35" s="167"/>
      <c r="J35" s="167"/>
      <c r="K35" s="167"/>
    </row>
    <row r="36" spans="1:11" s="212" customFormat="1" ht="21" customHeight="1">
      <c r="A36" s="152" t="s">
        <v>142</v>
      </c>
      <c r="B36" s="152"/>
      <c r="C36" s="141"/>
      <c r="D36" s="141"/>
      <c r="E36" s="154">
        <f>SUM(E25:E35)</f>
        <v>13623</v>
      </c>
      <c r="F36" s="173"/>
      <c r="G36" s="154">
        <f>SUM(G25:G35)</f>
        <v>44551</v>
      </c>
      <c r="H36" s="173"/>
      <c r="I36" s="154">
        <f>SUM(I25:I35)</f>
        <v>-11307</v>
      </c>
      <c r="J36" s="168"/>
      <c r="K36" s="154">
        <f>SUM(K25:K35)</f>
        <v>-4926</v>
      </c>
    </row>
    <row r="37" spans="1:11" s="212" customFormat="1" ht="21" customHeight="1">
      <c r="A37" s="152"/>
      <c r="B37" s="152" t="s">
        <v>143</v>
      </c>
      <c r="C37" s="141"/>
      <c r="D37" s="141"/>
      <c r="E37" s="174">
        <v>12</v>
      </c>
      <c r="F37" s="173"/>
      <c r="G37" s="174">
        <v>46</v>
      </c>
      <c r="H37" s="175"/>
      <c r="I37" s="160">
        <v>0</v>
      </c>
      <c r="J37" s="164"/>
      <c r="K37" s="160">
        <v>0</v>
      </c>
    </row>
    <row r="38" spans="1:11" s="212" customFormat="1" ht="21" customHeight="1">
      <c r="A38" s="141"/>
      <c r="B38" s="141" t="s">
        <v>144</v>
      </c>
      <c r="C38" s="141"/>
      <c r="D38" s="141"/>
      <c r="E38" s="174">
        <v>-1421</v>
      </c>
      <c r="F38" s="174"/>
      <c r="G38" s="174">
        <v>-2138</v>
      </c>
      <c r="H38" s="176"/>
      <c r="I38" s="176">
        <v>-99</v>
      </c>
      <c r="J38" s="170"/>
      <c r="K38" s="176">
        <v>-114</v>
      </c>
    </row>
    <row r="39" spans="1:11" s="212" customFormat="1" ht="21" customHeight="1">
      <c r="A39" s="177"/>
      <c r="B39" s="141" t="s">
        <v>145</v>
      </c>
      <c r="C39" s="141"/>
      <c r="D39" s="141"/>
      <c r="E39" s="178">
        <v>-2687</v>
      </c>
      <c r="F39" s="174"/>
      <c r="G39" s="178">
        <v>-4314</v>
      </c>
      <c r="H39" s="176"/>
      <c r="I39" s="179">
        <v>-128</v>
      </c>
      <c r="J39" s="180"/>
      <c r="K39" s="179">
        <v>-586</v>
      </c>
    </row>
    <row r="40" spans="1:11" s="212" customFormat="1" ht="8.25" customHeight="1">
      <c r="A40" s="152"/>
      <c r="B40" s="152"/>
      <c r="C40" s="141"/>
      <c r="D40" s="141"/>
      <c r="E40" s="156"/>
      <c r="F40" s="157"/>
      <c r="G40" s="156"/>
      <c r="H40" s="157"/>
      <c r="I40" s="156"/>
      <c r="J40" s="156"/>
      <c r="K40" s="156"/>
    </row>
    <row r="41" spans="1:11" s="212" customFormat="1" ht="21" customHeight="1">
      <c r="A41" s="152" t="s">
        <v>146</v>
      </c>
      <c r="B41" s="152"/>
      <c r="C41" s="141"/>
      <c r="D41" s="141"/>
      <c r="E41" s="165">
        <f>SUM(E36:E39)</f>
        <v>9527</v>
      </c>
      <c r="F41" s="173"/>
      <c r="G41" s="165">
        <f>SUM(G36:G39)</f>
        <v>38145</v>
      </c>
      <c r="H41" s="173"/>
      <c r="I41" s="165">
        <f>SUM(I36:I39)</f>
        <v>-11534</v>
      </c>
      <c r="J41" s="173"/>
      <c r="K41" s="165">
        <f>SUM(K36:K39)</f>
        <v>-5626</v>
      </c>
    </row>
    <row r="42" spans="1:11" s="212" customFormat="1" ht="18" customHeight="1">
      <c r="A42" s="141"/>
      <c r="B42" s="152"/>
      <c r="C42" s="141"/>
      <c r="D42" s="141"/>
      <c r="E42" s="141"/>
      <c r="F42" s="141"/>
      <c r="G42" s="141"/>
      <c r="H42" s="141"/>
      <c r="I42" s="141"/>
      <c r="J42" s="141"/>
      <c r="K42" s="141"/>
    </row>
    <row r="43" spans="1:11" s="212" customFormat="1" ht="18" customHeight="1">
      <c r="B43" s="217"/>
    </row>
    <row r="44" spans="1:11" s="212" customFormat="1" ht="18" customHeight="1">
      <c r="B44" s="217"/>
    </row>
    <row r="45" spans="1:11" s="212" customFormat="1" ht="18" customHeight="1">
      <c r="B45" s="217"/>
    </row>
    <row r="46" spans="1:11" s="212" customFormat="1" ht="18" customHeight="1">
      <c r="A46" s="217"/>
      <c r="B46" s="217"/>
      <c r="E46" s="220"/>
      <c r="F46" s="220"/>
      <c r="G46" s="220"/>
      <c r="H46" s="220"/>
      <c r="I46" s="220"/>
      <c r="J46" s="220"/>
      <c r="K46" s="220"/>
    </row>
    <row r="47" spans="1:11" s="212" customFormat="1" ht="12.75" customHeight="1">
      <c r="A47" s="217"/>
      <c r="B47" s="217"/>
      <c r="E47" s="220"/>
      <c r="F47" s="220"/>
      <c r="G47" s="220"/>
      <c r="H47" s="220"/>
      <c r="I47" s="220"/>
      <c r="J47" s="220"/>
      <c r="K47" s="220"/>
    </row>
    <row r="48" spans="1:11" s="212" customFormat="1" ht="21.95" customHeight="1">
      <c r="A48" s="215" t="s">
        <v>36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</row>
    <row r="49" spans="1:11" s="212" customFormat="1" ht="21" customHeight="1">
      <c r="A49" s="211" t="s">
        <v>0</v>
      </c>
    </row>
    <row r="50" spans="1:11" s="212" customFormat="1" ht="21" customHeight="1">
      <c r="A50" s="213" t="s">
        <v>147</v>
      </c>
    </row>
    <row r="51" spans="1:11" s="212" customFormat="1" ht="21" customHeight="1">
      <c r="A51" s="221" t="str">
        <f>+A3</f>
        <v>สำหรับรอบระยะเวลาสามเดือนสิ้นสุดวันที่ 31 มีนาคม พ.ศ. 2568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15"/>
    </row>
    <row r="52" spans="1:11" s="212" customFormat="1" ht="21" customHeight="1">
      <c r="A52" s="216"/>
    </row>
    <row r="53" spans="1:11" s="212" customFormat="1" ht="21" customHeight="1">
      <c r="A53" s="141"/>
      <c r="B53" s="141"/>
      <c r="C53" s="141"/>
      <c r="D53" s="141"/>
      <c r="E53" s="143"/>
      <c r="F53" s="141"/>
      <c r="G53" s="143"/>
      <c r="H53" s="143"/>
      <c r="I53" s="143"/>
      <c r="J53" s="143"/>
      <c r="K53" s="144" t="s">
        <v>3</v>
      </c>
    </row>
    <row r="54" spans="1:11" s="212" customFormat="1" ht="21" customHeight="1">
      <c r="A54" s="141"/>
      <c r="B54" s="145"/>
      <c r="C54" s="146"/>
      <c r="D54" s="146"/>
      <c r="E54" s="233" t="s">
        <v>4</v>
      </c>
      <c r="F54" s="233"/>
      <c r="G54" s="233"/>
      <c r="H54" s="146"/>
      <c r="I54" s="233" t="s">
        <v>5</v>
      </c>
      <c r="J54" s="233"/>
      <c r="K54" s="233"/>
    </row>
    <row r="55" spans="1:11" s="212" customFormat="1" ht="21" customHeight="1">
      <c r="A55" s="141"/>
      <c r="B55" s="145"/>
      <c r="C55" s="146"/>
      <c r="D55" s="146"/>
      <c r="E55" s="147" t="s">
        <v>6</v>
      </c>
      <c r="F55" s="147"/>
      <c r="G55" s="147" t="s">
        <v>6</v>
      </c>
      <c r="H55" s="147"/>
      <c r="I55" s="147" t="s">
        <v>6</v>
      </c>
      <c r="J55" s="147"/>
      <c r="K55" s="147" t="s">
        <v>6</v>
      </c>
    </row>
    <row r="56" spans="1:11" s="212" customFormat="1" ht="21" customHeight="1">
      <c r="A56" s="141"/>
      <c r="B56" s="148"/>
      <c r="C56" s="181" t="s">
        <v>10</v>
      </c>
      <c r="D56" s="182"/>
      <c r="E56" s="149" t="s">
        <v>11</v>
      </c>
      <c r="F56" s="150"/>
      <c r="G56" s="149" t="s">
        <v>12</v>
      </c>
      <c r="H56" s="150"/>
      <c r="I56" s="149" t="s">
        <v>11</v>
      </c>
      <c r="J56" s="150"/>
      <c r="K56" s="149" t="s">
        <v>12</v>
      </c>
    </row>
    <row r="57" spans="1:11" s="212" customFormat="1" ht="21" customHeight="1">
      <c r="A57" s="151" t="s">
        <v>148</v>
      </c>
      <c r="B57" s="151"/>
      <c r="C57" s="141"/>
      <c r="D57" s="141"/>
      <c r="E57" s="183"/>
      <c r="F57" s="157"/>
      <c r="G57" s="183"/>
      <c r="H57" s="156"/>
      <c r="I57" s="156"/>
      <c r="J57" s="156"/>
      <c r="K57" s="156"/>
    </row>
    <row r="58" spans="1:11" s="212" customFormat="1" ht="21" customHeight="1">
      <c r="A58" s="141" t="s">
        <v>149</v>
      </c>
      <c r="B58" s="141"/>
      <c r="C58" s="184">
        <v>14.3</v>
      </c>
      <c r="D58" s="184"/>
      <c r="E58" s="183">
        <v>0</v>
      </c>
      <c r="F58" s="183"/>
      <c r="G58" s="183">
        <v>0</v>
      </c>
      <c r="H58" s="185"/>
      <c r="I58" s="185">
        <v>-6000</v>
      </c>
      <c r="J58" s="164"/>
      <c r="K58" s="185">
        <v>-8000</v>
      </c>
    </row>
    <row r="59" spans="1:11" s="212" customFormat="1" ht="21" customHeight="1">
      <c r="A59" s="141" t="s">
        <v>150</v>
      </c>
      <c r="B59" s="141"/>
      <c r="C59" s="184">
        <v>14.3</v>
      </c>
      <c r="D59" s="184"/>
      <c r="E59" s="183">
        <v>0</v>
      </c>
      <c r="F59" s="183"/>
      <c r="G59" s="183">
        <v>0</v>
      </c>
      <c r="H59" s="185"/>
      <c r="I59" s="185">
        <v>3000</v>
      </c>
      <c r="J59" s="164"/>
      <c r="K59" s="185">
        <v>22000</v>
      </c>
    </row>
    <row r="60" spans="1:11" s="212" customFormat="1" ht="21" customHeight="1">
      <c r="A60" s="141" t="s">
        <v>151</v>
      </c>
      <c r="B60" s="141"/>
      <c r="C60" s="141"/>
      <c r="D60" s="141"/>
      <c r="E60" s="183"/>
      <c r="F60" s="183"/>
      <c r="G60" s="183"/>
      <c r="H60" s="185"/>
      <c r="I60" s="185"/>
      <c r="J60" s="164"/>
      <c r="K60" s="185"/>
    </row>
    <row r="61" spans="1:11" s="212" customFormat="1" ht="21" customHeight="1">
      <c r="A61" s="141"/>
      <c r="B61" s="141" t="s">
        <v>17</v>
      </c>
      <c r="C61" s="184"/>
      <c r="D61" s="184"/>
      <c r="E61" s="153">
        <v>0</v>
      </c>
      <c r="F61" s="154"/>
      <c r="G61" s="153">
        <v>-1000</v>
      </c>
      <c r="H61" s="154"/>
      <c r="I61" s="159">
        <v>0</v>
      </c>
      <c r="J61" s="160"/>
      <c r="K61" s="159">
        <v>0</v>
      </c>
    </row>
    <row r="62" spans="1:11" s="212" customFormat="1" ht="21" customHeight="1">
      <c r="A62" s="186" t="s">
        <v>152</v>
      </c>
      <c r="B62" s="186"/>
      <c r="C62" s="184"/>
      <c r="D62" s="184"/>
      <c r="E62" s="153"/>
      <c r="F62" s="154"/>
      <c r="G62" s="153"/>
      <c r="H62" s="154"/>
      <c r="I62" s="159"/>
      <c r="J62" s="160"/>
      <c r="K62" s="159"/>
    </row>
    <row r="63" spans="1:11" s="212" customFormat="1" ht="21" customHeight="1">
      <c r="A63" s="186"/>
      <c r="B63" s="186" t="s">
        <v>17</v>
      </c>
      <c r="C63" s="184"/>
      <c r="D63" s="184"/>
      <c r="E63" s="153">
        <v>5035</v>
      </c>
      <c r="F63" s="154"/>
      <c r="G63" s="153">
        <v>0</v>
      </c>
      <c r="H63" s="154"/>
      <c r="I63" s="159">
        <v>5035</v>
      </c>
      <c r="J63" s="160"/>
      <c r="K63" s="159">
        <v>0</v>
      </c>
    </row>
    <row r="64" spans="1:11" s="212" customFormat="1" ht="21" customHeight="1">
      <c r="A64" s="187" t="s">
        <v>153</v>
      </c>
      <c r="B64" s="187"/>
      <c r="C64" s="141"/>
      <c r="D64" s="141"/>
      <c r="E64" s="183">
        <v>-5683</v>
      </c>
      <c r="F64" s="183"/>
      <c r="G64" s="183">
        <v>-16898</v>
      </c>
      <c r="H64" s="185"/>
      <c r="I64" s="185">
        <v>-514</v>
      </c>
      <c r="J64" s="164"/>
      <c r="K64" s="185">
        <v>-39</v>
      </c>
    </row>
    <row r="65" spans="1:11" s="212" customFormat="1" ht="21" customHeight="1">
      <c r="A65" s="187" t="s">
        <v>154</v>
      </c>
      <c r="B65" s="187"/>
      <c r="C65" s="184">
        <v>8</v>
      </c>
      <c r="D65" s="141"/>
      <c r="E65" s="183">
        <v>-34</v>
      </c>
      <c r="F65" s="183"/>
      <c r="G65" s="183">
        <v>-26</v>
      </c>
      <c r="H65" s="185"/>
      <c r="I65" s="185">
        <v>-34</v>
      </c>
      <c r="J65" s="164"/>
      <c r="K65" s="185">
        <v>0</v>
      </c>
    </row>
    <row r="66" spans="1:11" s="212" customFormat="1" ht="21" customHeight="1">
      <c r="A66" s="187" t="s">
        <v>155</v>
      </c>
      <c r="B66" s="187"/>
      <c r="C66" s="141"/>
      <c r="D66" s="141"/>
      <c r="E66" s="183">
        <v>159</v>
      </c>
      <c r="F66" s="183"/>
      <c r="G66" s="183">
        <v>127</v>
      </c>
      <c r="H66" s="185"/>
      <c r="I66" s="185">
        <v>17</v>
      </c>
      <c r="J66" s="164"/>
      <c r="K66" s="185">
        <v>1</v>
      </c>
    </row>
    <row r="67" spans="1:11" s="212" customFormat="1" ht="21" customHeight="1">
      <c r="A67" s="187" t="s">
        <v>156</v>
      </c>
      <c r="B67" s="187"/>
      <c r="C67" s="141"/>
      <c r="D67" s="141"/>
      <c r="E67" s="188">
        <v>0</v>
      </c>
      <c r="F67" s="183"/>
      <c r="G67" s="188">
        <v>0</v>
      </c>
      <c r="H67" s="185"/>
      <c r="I67" s="189">
        <v>8854</v>
      </c>
      <c r="J67" s="164"/>
      <c r="K67" s="189">
        <v>9367</v>
      </c>
    </row>
    <row r="68" spans="1:11" s="212" customFormat="1" ht="8.25" customHeight="1">
      <c r="A68" s="152"/>
      <c r="B68" s="152"/>
      <c r="C68" s="141"/>
      <c r="D68" s="141"/>
      <c r="E68" s="156"/>
      <c r="F68" s="157"/>
      <c r="G68" s="156"/>
      <c r="H68" s="157"/>
      <c r="I68" s="156"/>
      <c r="J68" s="156"/>
      <c r="K68" s="156"/>
    </row>
    <row r="69" spans="1:11" s="212" customFormat="1" ht="21" customHeight="1">
      <c r="A69" s="190" t="s">
        <v>157</v>
      </c>
      <c r="B69" s="190"/>
      <c r="C69" s="141"/>
      <c r="D69" s="141"/>
      <c r="E69" s="165">
        <f>SUM(E58:E68)</f>
        <v>-523</v>
      </c>
      <c r="F69" s="173"/>
      <c r="G69" s="165">
        <f>SUM(G58:G68)</f>
        <v>-17797</v>
      </c>
      <c r="H69" s="173"/>
      <c r="I69" s="165">
        <f>SUM(I58:I68)</f>
        <v>10358</v>
      </c>
      <c r="J69" s="173"/>
      <c r="K69" s="165">
        <f>SUM(K58:K68)</f>
        <v>23329</v>
      </c>
    </row>
    <row r="70" spans="1:11" s="212" customFormat="1" ht="19.5" customHeight="1">
      <c r="A70" s="141"/>
      <c r="B70" s="152"/>
      <c r="C70" s="141"/>
      <c r="D70" s="141"/>
      <c r="E70" s="156"/>
      <c r="F70" s="157"/>
      <c r="G70" s="156"/>
      <c r="H70" s="157"/>
      <c r="I70" s="156"/>
      <c r="J70" s="156"/>
      <c r="K70" s="156"/>
    </row>
    <row r="71" spans="1:11" s="212" customFormat="1" ht="21" customHeight="1">
      <c r="A71" s="191" t="s">
        <v>158</v>
      </c>
      <c r="B71" s="192"/>
      <c r="C71" s="141"/>
      <c r="D71" s="141"/>
      <c r="E71" s="156"/>
      <c r="F71" s="157"/>
      <c r="G71" s="156"/>
      <c r="H71" s="157"/>
      <c r="I71" s="156"/>
      <c r="J71" s="156"/>
      <c r="K71" s="156"/>
    </row>
    <row r="72" spans="1:11" s="212" customFormat="1" ht="21" customHeight="1">
      <c r="A72" s="193" t="s">
        <v>159</v>
      </c>
      <c r="B72" s="194"/>
      <c r="C72" s="141"/>
      <c r="D72" s="141"/>
      <c r="E72" s="183">
        <v>0</v>
      </c>
      <c r="F72" s="183"/>
      <c r="G72" s="183">
        <v>-11000</v>
      </c>
      <c r="H72" s="185"/>
      <c r="I72" s="185">
        <v>0</v>
      </c>
      <c r="J72" s="140"/>
      <c r="K72" s="185">
        <v>-11000</v>
      </c>
    </row>
    <row r="73" spans="1:11" s="212" customFormat="1" ht="21" customHeight="1">
      <c r="A73" s="195" t="s">
        <v>160</v>
      </c>
      <c r="B73" s="194"/>
      <c r="C73" s="141"/>
      <c r="D73" s="141"/>
      <c r="E73" s="183">
        <v>0</v>
      </c>
      <c r="F73" s="173"/>
      <c r="G73" s="183">
        <v>5000</v>
      </c>
      <c r="H73" s="185"/>
      <c r="I73" s="185">
        <v>0</v>
      </c>
      <c r="J73" s="175"/>
      <c r="K73" s="185">
        <v>5000</v>
      </c>
    </row>
    <row r="74" spans="1:11" s="212" customFormat="1" ht="21" customHeight="1">
      <c r="A74" s="190" t="s">
        <v>161</v>
      </c>
      <c r="B74" s="141"/>
      <c r="C74" s="184">
        <v>14.4</v>
      </c>
      <c r="D74" s="184"/>
      <c r="E74" s="183">
        <v>-10977</v>
      </c>
      <c r="F74" s="173"/>
      <c r="G74" s="183">
        <v>-10977</v>
      </c>
      <c r="H74" s="175"/>
      <c r="I74" s="185">
        <v>0</v>
      </c>
      <c r="J74" s="140"/>
      <c r="K74" s="185">
        <v>0</v>
      </c>
    </row>
    <row r="75" spans="1:11" s="212" customFormat="1" ht="21" customHeight="1">
      <c r="A75" s="190" t="s">
        <v>162</v>
      </c>
      <c r="B75" s="187"/>
      <c r="C75" s="141"/>
      <c r="D75" s="141"/>
      <c r="E75" s="189">
        <v>-750</v>
      </c>
      <c r="F75" s="183"/>
      <c r="G75" s="189">
        <v>-795</v>
      </c>
      <c r="H75" s="185"/>
      <c r="I75" s="189">
        <v>-213</v>
      </c>
      <c r="J75" s="140"/>
      <c r="K75" s="189">
        <v>-92</v>
      </c>
    </row>
    <row r="76" spans="1:11" s="212" customFormat="1" ht="8.25" customHeight="1">
      <c r="A76" s="152"/>
      <c r="B76" s="152"/>
      <c r="C76" s="141"/>
      <c r="D76" s="141"/>
      <c r="E76" s="156"/>
      <c r="F76" s="157"/>
      <c r="G76" s="156"/>
      <c r="H76" s="157"/>
      <c r="I76" s="156"/>
      <c r="J76" s="156"/>
      <c r="K76" s="156"/>
    </row>
    <row r="77" spans="1:11" s="212" customFormat="1" ht="21" customHeight="1">
      <c r="A77" s="161" t="s">
        <v>163</v>
      </c>
      <c r="B77" s="152"/>
      <c r="C77" s="141"/>
      <c r="D77" s="141"/>
      <c r="E77" s="165">
        <f>SUM(E72:E75)</f>
        <v>-11727</v>
      </c>
      <c r="F77" s="173"/>
      <c r="G77" s="165">
        <f>SUM(G72:G75)</f>
        <v>-17772</v>
      </c>
      <c r="H77" s="173"/>
      <c r="I77" s="165">
        <f>SUM(I72:I75)</f>
        <v>-213</v>
      </c>
      <c r="J77" s="173"/>
      <c r="K77" s="165">
        <f>SUM(K72:K75)</f>
        <v>-6092</v>
      </c>
    </row>
    <row r="78" spans="1:11" s="212" customFormat="1" ht="19.5" customHeight="1">
      <c r="A78" s="152"/>
      <c r="B78" s="152"/>
      <c r="C78" s="141"/>
      <c r="D78" s="141"/>
      <c r="E78" s="156"/>
      <c r="F78" s="157"/>
      <c r="G78" s="156"/>
      <c r="H78" s="157"/>
      <c r="I78" s="156"/>
      <c r="J78" s="156"/>
      <c r="K78" s="156"/>
    </row>
    <row r="79" spans="1:11" s="212" customFormat="1" ht="21" customHeight="1">
      <c r="A79" s="142" t="s">
        <v>164</v>
      </c>
      <c r="B79" s="169"/>
      <c r="C79" s="141"/>
      <c r="D79" s="141"/>
      <c r="E79" s="154">
        <f>+E41+E69+E77</f>
        <v>-2723</v>
      </c>
      <c r="F79" s="173"/>
      <c r="G79" s="154">
        <f>+G41+G69+G77</f>
        <v>2576</v>
      </c>
      <c r="H79" s="173"/>
      <c r="I79" s="154">
        <f>+I41+I69+I77</f>
        <v>-1389</v>
      </c>
      <c r="J79" s="173"/>
      <c r="K79" s="154">
        <f>+K41+K69+K77</f>
        <v>11611</v>
      </c>
    </row>
    <row r="80" spans="1:11" s="212" customFormat="1" ht="21" customHeight="1">
      <c r="A80" s="169" t="s">
        <v>165</v>
      </c>
      <c r="B80" s="169"/>
      <c r="C80" s="141"/>
      <c r="D80" s="141"/>
      <c r="E80" s="196">
        <v>22105</v>
      </c>
      <c r="F80" s="173"/>
      <c r="G80" s="196">
        <v>33440</v>
      </c>
      <c r="H80" s="175"/>
      <c r="I80" s="197">
        <v>8061</v>
      </c>
      <c r="J80" s="198"/>
      <c r="K80" s="197">
        <v>10482</v>
      </c>
    </row>
    <row r="81" spans="1:11" s="212" customFormat="1" ht="8.25" customHeight="1">
      <c r="A81" s="152"/>
      <c r="B81" s="152"/>
      <c r="C81" s="141"/>
      <c r="D81" s="141"/>
      <c r="E81" s="156"/>
      <c r="F81" s="157"/>
      <c r="G81" s="156"/>
      <c r="H81" s="157"/>
      <c r="I81" s="156"/>
      <c r="J81" s="156"/>
      <c r="K81" s="156"/>
    </row>
    <row r="82" spans="1:11" s="212" customFormat="1" ht="21" customHeight="1" thickBot="1">
      <c r="A82" s="142" t="s">
        <v>166</v>
      </c>
      <c r="B82" s="169"/>
      <c r="C82" s="141"/>
      <c r="D82" s="141"/>
      <c r="E82" s="199">
        <f>SUM(E79:E81)</f>
        <v>19382</v>
      </c>
      <c r="F82" s="173"/>
      <c r="G82" s="199">
        <f>SUM(G79:G81)</f>
        <v>36016</v>
      </c>
      <c r="H82" s="173"/>
      <c r="I82" s="199">
        <f>SUM(I79:I81)</f>
        <v>6672</v>
      </c>
      <c r="J82" s="173"/>
      <c r="K82" s="199">
        <f>SUM(K79:K81)</f>
        <v>22093</v>
      </c>
    </row>
    <row r="83" spans="1:11" s="212" customFormat="1" ht="21" customHeight="1" thickTop="1">
      <c r="A83" s="142"/>
      <c r="B83" s="169"/>
      <c r="C83" s="141"/>
      <c r="D83" s="141"/>
      <c r="E83" s="173"/>
      <c r="F83" s="173"/>
      <c r="G83" s="173"/>
      <c r="H83" s="173"/>
      <c r="I83" s="173"/>
      <c r="J83" s="173"/>
      <c r="K83" s="173"/>
    </row>
    <row r="84" spans="1:11" s="212" customFormat="1" ht="21" customHeight="1">
      <c r="A84" s="142" t="s">
        <v>167</v>
      </c>
      <c r="B84" s="169"/>
      <c r="C84" s="141"/>
      <c r="D84" s="141"/>
      <c r="E84" s="173"/>
      <c r="F84" s="173"/>
      <c r="G84" s="173"/>
      <c r="H84" s="173"/>
      <c r="I84" s="173"/>
      <c r="J84" s="173"/>
      <c r="K84" s="173"/>
    </row>
    <row r="85" spans="1:11" s="212" customFormat="1" ht="21" customHeight="1">
      <c r="A85" s="200" t="s">
        <v>168</v>
      </c>
      <c r="B85" s="201"/>
      <c r="C85" s="141"/>
      <c r="D85" s="141"/>
      <c r="E85" s="156"/>
      <c r="F85" s="157"/>
      <c r="G85" s="156"/>
      <c r="H85" s="157"/>
      <c r="I85" s="156"/>
      <c r="J85" s="156"/>
      <c r="K85" s="156"/>
    </row>
    <row r="86" spans="1:11" s="212" customFormat="1" ht="8.25" customHeight="1">
      <c r="A86" s="152"/>
      <c r="B86" s="152"/>
      <c r="C86" s="141"/>
      <c r="D86" s="141"/>
      <c r="E86" s="156"/>
      <c r="F86" s="157"/>
      <c r="G86" s="156"/>
      <c r="H86" s="157"/>
      <c r="I86" s="156"/>
      <c r="J86" s="156"/>
      <c r="K86" s="156"/>
    </row>
    <row r="87" spans="1:11" s="212" customFormat="1" ht="21" customHeight="1">
      <c r="A87" s="202" t="s">
        <v>170</v>
      </c>
      <c r="B87" s="201"/>
      <c r="C87" s="201"/>
      <c r="D87" s="201"/>
      <c r="E87" s="203">
        <v>468</v>
      </c>
      <c r="F87" s="203"/>
      <c r="G87" s="203">
        <v>7031</v>
      </c>
      <c r="H87" s="204"/>
      <c r="I87" s="204">
        <v>0</v>
      </c>
      <c r="J87" s="164"/>
      <c r="K87" s="204">
        <v>0</v>
      </c>
    </row>
    <row r="88" spans="1:11" s="212" customFormat="1" ht="21" customHeight="1">
      <c r="A88" s="202" t="s">
        <v>169</v>
      </c>
      <c r="B88" s="201"/>
      <c r="C88" s="201"/>
      <c r="D88" s="201"/>
      <c r="E88" s="203">
        <v>0</v>
      </c>
      <c r="F88" s="203"/>
      <c r="G88" s="203">
        <v>293</v>
      </c>
      <c r="H88" s="141"/>
      <c r="I88" s="204">
        <v>0</v>
      </c>
      <c r="J88" s="141"/>
      <c r="K88" s="204">
        <v>0</v>
      </c>
    </row>
    <row r="89" spans="1:11" s="212" customFormat="1" ht="21" customHeight="1">
      <c r="A89" s="223"/>
      <c r="B89" s="222"/>
      <c r="C89" s="222"/>
      <c r="D89" s="222"/>
      <c r="E89" s="224"/>
      <c r="F89" s="224"/>
      <c r="G89" s="224"/>
      <c r="I89" s="225"/>
      <c r="K89" s="225"/>
    </row>
    <row r="90" spans="1:11" s="212" customFormat="1" ht="21" customHeight="1">
      <c r="A90" s="223"/>
      <c r="B90" s="222"/>
      <c r="C90" s="222"/>
      <c r="D90" s="222"/>
      <c r="E90" s="224"/>
      <c r="F90" s="224"/>
      <c r="G90" s="224"/>
      <c r="I90" s="225"/>
      <c r="K90" s="225"/>
    </row>
    <row r="91" spans="1:11" s="212" customFormat="1" ht="21" customHeight="1">
      <c r="A91" s="223"/>
      <c r="B91" s="222"/>
      <c r="C91" s="222"/>
      <c r="D91" s="222"/>
      <c r="E91" s="224"/>
      <c r="F91" s="224"/>
      <c r="G91" s="224"/>
      <c r="I91" s="225"/>
      <c r="K91" s="225"/>
    </row>
    <row r="92" spans="1:11" s="212" customFormat="1" ht="21" customHeight="1">
      <c r="A92" s="223"/>
      <c r="B92" s="222"/>
      <c r="C92" s="222"/>
      <c r="D92" s="222"/>
      <c r="E92" s="224"/>
      <c r="F92" s="224"/>
      <c r="G92" s="224"/>
      <c r="I92" s="225"/>
      <c r="K92" s="225"/>
    </row>
    <row r="93" spans="1:11" s="212" customFormat="1" ht="21" customHeight="1">
      <c r="A93" s="217"/>
      <c r="B93" s="217"/>
      <c r="E93" s="218"/>
      <c r="F93" s="219"/>
      <c r="G93" s="218"/>
      <c r="H93" s="219"/>
      <c r="I93" s="218"/>
      <c r="J93" s="218"/>
      <c r="K93" s="218"/>
    </row>
    <row r="94" spans="1:11" s="212" customFormat="1" ht="21.75" customHeight="1">
      <c r="A94" s="217"/>
      <c r="B94" s="217"/>
      <c r="E94" s="218"/>
      <c r="F94" s="219"/>
      <c r="G94" s="218"/>
      <c r="H94" s="219"/>
      <c r="I94" s="218"/>
      <c r="J94" s="218"/>
      <c r="K94" s="218"/>
    </row>
    <row r="95" spans="1:11" s="212" customFormat="1" ht="21.95" customHeight="1">
      <c r="A95" s="215" t="s">
        <v>36</v>
      </c>
      <c r="B95" s="215"/>
      <c r="C95" s="215"/>
      <c r="D95" s="215"/>
      <c r="E95" s="215"/>
      <c r="F95" s="215"/>
      <c r="G95" s="215"/>
      <c r="H95" s="215"/>
      <c r="I95" s="215"/>
      <c r="J95" s="215"/>
      <c r="K95" s="215"/>
    </row>
  </sheetData>
  <mergeCells count="5">
    <mergeCell ref="E5:G5"/>
    <mergeCell ref="E6:G6"/>
    <mergeCell ref="I6:K6"/>
    <mergeCell ref="E54:G54"/>
    <mergeCell ref="I54:K54"/>
  </mergeCells>
  <pageMargins left="0.8" right="0.5" top="0.5" bottom="0.6" header="0.49" footer="0.4"/>
  <pageSetup paperSize="9" scale="85" firstPageNumber="8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B731032E319741ADA450ED5C6CA0BA" ma:contentTypeVersion="14" ma:contentTypeDescription="Create a new document." ma:contentTypeScope="" ma:versionID="e05b64147d35730f13c1c71d7eef8bc6">
  <xsd:schema xmlns:xsd="http://www.w3.org/2001/XMLSchema" xmlns:xs="http://www.w3.org/2001/XMLSchema" xmlns:p="http://schemas.microsoft.com/office/2006/metadata/properties" xmlns:ns2="1834651a-d860-4349-80fe-861b22882d88" xmlns:ns3="fd93b36d-5537-48b5-b844-fea38e0a546b" targetNamespace="http://schemas.microsoft.com/office/2006/metadata/properties" ma:root="true" ma:fieldsID="22cccc4ed54a8e319b617ff3d92afa10" ns2:_="" ns3:_="">
    <xsd:import namespace="1834651a-d860-4349-80fe-861b22882d88"/>
    <xsd:import namespace="fd93b36d-5537-48b5-b844-fea38e0a54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4651a-d860-4349-80fe-861b22882d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f20243c-6afb-48a3-a8cd-e6188f273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93b36d-5537-48b5-b844-fea38e0a54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6107f47-aba3-447b-b9fc-b22dd0e2708a}" ma:internalName="TaxCatchAll" ma:showField="CatchAllData" ma:web="fd93b36d-5537-48b5-b844-fea38e0a54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34651a-d860-4349-80fe-861b22882d88">
      <Terms xmlns="http://schemas.microsoft.com/office/infopath/2007/PartnerControls"/>
    </lcf76f155ced4ddcb4097134ff3c332f>
    <TaxCatchAll xmlns="fd93b36d-5537-48b5-b844-fea38e0a546b" xsi:nil="true"/>
  </documentManagement>
</p:properties>
</file>

<file path=customXml/itemProps1.xml><?xml version="1.0" encoding="utf-8"?>
<ds:datastoreItem xmlns:ds="http://schemas.openxmlformats.org/officeDocument/2006/customXml" ds:itemID="{2FB35FF8-73D6-4439-8FB7-A06ABB4B8D88}"/>
</file>

<file path=customXml/itemProps2.xml><?xml version="1.0" encoding="utf-8"?>
<ds:datastoreItem xmlns:ds="http://schemas.openxmlformats.org/officeDocument/2006/customXml" ds:itemID="{643E83E2-B161-4F7D-9308-7F34235CA4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CC120C-EF8E-4213-9369-F2F3CC34C0C0}">
  <ds:schemaRefs>
    <ds:schemaRef ds:uri="9cdbefdd-cfd9-49fa-aaaa-f1ffbaca132f"/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6a68b7ab-dd2b-411c-a6ed-096615f69f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2-4 </vt:lpstr>
      <vt:lpstr>5 (3M)</vt:lpstr>
      <vt:lpstr>6</vt:lpstr>
      <vt:lpstr>7</vt:lpstr>
      <vt:lpstr>8-9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Siriwan Boonsawat (TH)</cp:lastModifiedBy>
  <cp:revision/>
  <cp:lastPrinted>2025-05-15T03:20:25Z</cp:lastPrinted>
  <dcterms:created xsi:type="dcterms:W3CDTF">2014-05-08T06:57:11Z</dcterms:created>
  <dcterms:modified xsi:type="dcterms:W3CDTF">2025-05-15T03:20:46Z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0x01010015B731032E319741ADA450ED5C6CA0BA</vt:lpwstr>
  </property>
  <property fmtid="{D5CDD505-2E9C-101B-9397-08002B2CF9AE}" pid="3" name="MediaServiceImageTags">
    <vt:lpwstr/>
  </property>
</Properties>
</file>